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40" documentId="120_S{2AC9BD13-BADA-5192-A53E-5A8FF88502F6}" xr6:coauthVersionLast="47" xr6:coauthVersionMax="47" xr10:uidLastSave="{5FA07A66-318C-4829-8658-02D5B84997E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<sst xmlns="http://schemas.openxmlformats.org/spreadsheetml/2006/main" count="180274" uniqueCount="39120">
  <si>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</si>
  <si>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</si>
  <si>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</si>
  <si>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</si>
  <si>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</si>
  <si>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</si>
  <si>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</si>
  <si>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</si>
  <si>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</si>
  <si>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</si>
  <si>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</si>
  <si>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</si>
  <si>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</si>
  <si>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</si>
  <si>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</si>
  <si>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</si>
  <si>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</si>
  <si>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</si>
  <si>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</si>
  <si>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</si>
  <si>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</si>
  <si>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</si>
  <si>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</si>
  <si>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</si>
  <si>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</si>
  <si>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</si>
  <si>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</si>
  <si>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</si>
  <si>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</si>
  <si>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</si>
  <si>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</si>
  <si>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</si>
  <si>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</si>
  <si>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</si>
  <si>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</si>
  <si>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</si>
  <si>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</si>
  <si>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</si>
  <si>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</si>
  <si>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</si>
  <si>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</si>
  <si>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</si>
  <si>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</si>
  <si>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</si>
  <si>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</si>
  <si>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</si>
  <si>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</si>
  <si>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</si>
  <si>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</si>
  <si>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</si>
  <si>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</si>
  <si>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</si>
  <si>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</si>
  <si>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</si>
  <si>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</si>
  <si>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</si>
  <si>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</si>
  <si>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</si>
  <si>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</si>
  <si>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</si>
  <si>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</si>
  <si>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</si>
  <si>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</si>
  <si>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</si>
  <si>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</si>
  <si>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</si>
  <si>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</si>
  <si>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</si>
  <si>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</si>
  <si>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</si>
  <si>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</si>
  <si>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</si>
  <si>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</si>
  <si>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</si>
  <si>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</si>
  <si>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</si>
  <si>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</si>
  <si>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</si>
  <si>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</si>
  <si>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</si>
  <si>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</si>
  <si>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</si>
  <si>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</si>
  <si>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</si>
  <si>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</si>
  <si>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</si>
  <si>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</si>
  <si>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</si>
  <si>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</si>
  <si>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</si>
  <si>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</si>
  <si>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</si>
  <si>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</si>
  <si>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</si>
  <si>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</si>
  <si>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</si>
  <si>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</si>
  <si>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</si>
  <si>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</si>
  <si>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</si>
  <si>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</si>
  <si>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</si>
  <si>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</si>
  <si>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</si>
  <si>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</si>
  <si>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</si>
  <si>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</si>
  <si>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</si>
  <si>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</si>
  <si>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</si>
  <si>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</si>
  <si>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</si>
  <si>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</si>
  <si>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</si>
  <si>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</si>
  <si>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</si>
  <si>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</si>
  <si>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</si>
  <si>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</si>
  <si>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</si>
  <si>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</si>
  <si>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</si>
  <si>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</si>
  <si>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</si>
  <si>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</si>
  <si>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</si>
  <si>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</si>
  <si>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</si>
  <si>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</si>
  <si>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</si>
  <si>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</si>
  <si>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</si>
  <si>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</si>
  <si>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</si>
  <si>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</si>
  <si>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</si>
  <si>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</si>
  <si>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</si>
  <si>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</si>
  <si>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</si>
  <si>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</si>
  <si>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</si>
  <si>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</si>
  <si>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</si>
  <si>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</si>
  <si>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</si>
  <si>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</si>
  <si>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</si>
  <si>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</si>
  <si>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</si>
  <si>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</si>
  <si>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</si>
  <si>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</si>
  <si>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</si>
  <si>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</si>
  <si>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</si>
  <si>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</si>
  <si>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</si>
  <si>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</si>
  <si>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</si>
  <si>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</si>
  <si>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</si>
  <si>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</si>
  <si>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</si>
  <si>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</si>
  <si>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</si>
  <si>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</si>
  <si>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</si>
  <si>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</si>
  <si>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</si>
  <si>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</si>
  <si>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</si>
  <si>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</si>
  <si>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</si>
  <si>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</si>
  <si>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</si>
  <si>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</si>
  <si>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</si>
  <si>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</si>
  <si>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</si>
  <si>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</si>
  <si>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</si>
  <si>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</si>
  <si>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</si>
  <si>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</si>
  <si>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</si>
  <si>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</si>
  <si>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</si>
  <si>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</si>
  <si>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</si>
  <si>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</si>
  <si>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</si>
  <si>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</si>
  <si>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</si>
  <si>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</si>
  <si>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</si>
  <si>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</si>
  <si>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</si>
  <si>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</si>
  <si>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</si>
  <si>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</si>
  <si>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</si>
  <si>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</si>
  <si>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</si>
  <si>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</si>
  <si>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</si>
  <si>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</si>
  <si>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</si>
  <si>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</si>
  <si>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</si>
  <si>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</si>
  <si>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</si>
  <si>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</si>
  <si>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</si>
  <si>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</si>
  <si>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</si>
  <si>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</si>
  <si>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</si>
  <si>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</si>
  <si>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</si>
  <si>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</si>
  <si>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</si>
  <si>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</si>
  <si>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</si>
  <si>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</si>
  <si>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</si>
  <si>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</si>
  <si>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</si>
  <si>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</si>
  <si>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</si>
  <si>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</si>
  <si>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</si>
  <si>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</si>
  <si>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</si>
  <si>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</si>
  <si>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</si>
  <si>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</si>
  <si>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</si>
  <si>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</si>
  <si>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</si>
  <si>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</si>
  <si>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</si>
  <si>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</si>
  <si>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</si>
  <si>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</si>
  <si>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</si>
  <si>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</si>
  <si>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</si>
  <si>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</si>
  <si>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</si>
  <si>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</si>
  <si>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</si>
  <si>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</si>
  <si>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</si>
  <si>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</si>
  <si>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</si>
  <si>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</si>
  <si>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</si>
  <si>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</si>
  <si>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</si>
  <si>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</si>
  <si>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</si>
  <si>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</si>
  <si>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</si>
  <si>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</si>
  <si>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</si>
  <si>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</si>
  <si>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</si>
  <si>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</si>
  <si>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</si>
  <si>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</si>
  <si>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</si>
  <si>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</si>
  <si>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</si>
  <si>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</si>
  <si>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</si>
  <si>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</si>
  <si>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</si>
  <si>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</si>
  <si>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</si>
  <si>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</si>
  <si>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</si>
  <si>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</si>
  <si>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</si>
  <si>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</si>
  <si>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</si>
  <si>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</si>
  <si>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</si>
  <si>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</si>
  <si>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</si>
  <si>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</si>
  <si>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</si>
  <si>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</si>
  <si>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</si>
  <si>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</si>
  <si>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</si>
  <si>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</si>
  <si>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</si>
  <si>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</si>
  <si>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</si>
  <si>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</si>
  <si>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</si>
  <si>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</si>
  <si>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</si>
  <si>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</si>
  <si>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</si>
  <si>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</si>
  <si>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</si>
  <si>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</si>
  <si>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</si>
  <si>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</si>
  <si>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</si>
  <si>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</si>
  <si>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</si>
  <si>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</si>
  <si>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</si>
  <si>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</si>
  <si>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</si>
  <si>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</si>
  <si>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</si>
  <si>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</si>
  <si>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</si>
  <si>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</si>
  <si>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</si>
  <si>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</si>
  <si>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</si>
  <si>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</si>
  <si>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</si>
  <si>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</si>
  <si>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</si>
  <si>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</si>
  <si>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</si>
  <si>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</si>
  <si>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</si>
  <si>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</si>
  <si>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</si>
  <si>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</si>
  <si>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</si>
  <si>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</si>
  <si>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</si>
  <si>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</si>
  <si>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</si>
  <si>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</si>
  <si>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</si>
  <si>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</si>
  <si>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</si>
  <si>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</si>
  <si>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</si>
  <si>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</si>
  <si>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</si>
  <si>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</si>
  <si>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</si>
  <si>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</si>
  <si>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</si>
  <si>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</si>
  <si>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</si>
  <si>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</si>
  <si>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</si>
  <si>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</si>
  <si>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</si>
  <si>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</si>
  <si>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</si>
  <si>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</si>
  <si>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</si>
  <si>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</si>
  <si>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</si>
  <si>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</si>
  <si>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</si>
  <si>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</si>
  <si>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</si>
  <si>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</si>
  <si>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</si>
  <si>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</si>
  <si>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</si>
  <si>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</si>
  <si>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</si>
  <si>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</si>
  <si>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</si>
  <si>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</si>
  <si>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</si>
  <si>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</si>
  <si>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</si>
  <si>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</si>
  <si>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</si>
  <si>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</si>
  <si>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</si>
  <si>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</si>
  <si>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</si>
  <si>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</si>
  <si>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</si>
  <si>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</si>
  <si>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</si>
  <si>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</si>
  <si>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</si>
  <si>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</si>
  <si>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</si>
  <si>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</si>
  <si>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</si>
  <si>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</si>
  <si>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</si>
  <si>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</si>
  <si>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</si>
  <si>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</si>
  <si>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</si>
  <si>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</si>
  <si>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</si>
  <si>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</si>
  <si>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</si>
  <si>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</si>
  <si>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</si>
  <si>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</si>
  <si>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</si>
  <si>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</si>
  <si>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</si>
  <si>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</si>
  <si>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</si>
  <si>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</si>
  <si>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</si>
  <si>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</si>
  <si>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</si>
  <si>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</si>
  <si>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</si>
  <si>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</si>
  <si>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</si>
  <si>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</si>
  <si>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</si>
  <si>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</si>
  <si>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</si>
  <si>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</si>
  <si>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</si>
  <si>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</si>
  <si>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</si>
  <si>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</si>
  <si>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</si>
  <si>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</si>
  <si>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</si>
  <si>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</si>
  <si>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</si>
  <si>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</si>
  <si>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</si>
  <si>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</si>
  <si>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</si>
  <si>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</si>
  <si>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</si>
  <si>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</si>
  <si>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</si>
  <si>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</si>
  <si>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</si>
  <si>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</si>
  <si>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</si>
  <si>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</si>
  <si>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</si>
  <si>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</si>
  <si>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</si>
  <si>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</si>
  <si>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</si>
  <si>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</si>
  <si>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</si>
  <si>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</si>
  <si>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</si>
  <si>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</si>
  <si>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</si>
  <si>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</si>
  <si>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</si>
  <si>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</si>
  <si>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</si>
  <si>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</si>
  <si>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</si>
  <si>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</si>
  <si>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</si>
  <si>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</si>
  <si>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</si>
  <si>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</si>
  <si>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</si>
  <si>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</si>
  <si>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</si>
  <si>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</si>
  <si>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</si>
  <si>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</si>
  <si>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</si>
  <si>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</si>
  <si>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</si>
  <si>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</si>
  <si>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</si>
  <si>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</si>
  <si>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</si>
  <si>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</si>
  <si>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</si>
  <si>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</si>
  <si>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</si>
  <si>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</si>
  <si>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</si>
  <si>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</si>
  <si>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</si>
  <si>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</si>
  <si>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</si>
  <si>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</si>
  <si>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</si>
  <si>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</si>
  <si>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</si>
  <si>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</si>
  <si>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</si>
  <si>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</si>
  <si>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</si>
  <si>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</si>
  <si>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</si>
  <si>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</si>
  <si>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</si>
  <si>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</si>
  <si>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</si>
  <si>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</si>
  <si>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</si>
  <si>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</si>
  <si>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</si>
  <si>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</si>
  <si>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</si>
  <si>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</si>
  <si>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</si>
  <si>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</si>
  <si>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</si>
  <si>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</si>
  <si>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</si>
  <si>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</si>
  <si>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</si>
  <si>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</si>
  <si>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</si>
  <si>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</si>
  <si>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</si>
  <si>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</si>
  <si>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</si>
  <si>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</si>
  <si>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</si>
  <si>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</si>
  <si>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</si>
  <si>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</si>
  <si>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</si>
  <si>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</si>
  <si>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</si>
  <si>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</si>
  <si>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</si>
  <si>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</si>
  <si>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</si>
  <si>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</si>
  <si>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</si>
  <si>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</si>
  <si>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</si>
  <si>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</si>
  <si>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</si>
  <si>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</si>
  <si>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</si>
  <si>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</si>
  <si>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</si>
  <si>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</si>
  <si>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</si>
  <si>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</si>
  <si>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</si>
  <si>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</si>
  <si>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</si>
  <si>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</si>
  <si>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</si>
  <si>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</si>
  <si>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</si>
  <si>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</si>
  <si>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</si>
  <si>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</si>
  <si>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</si>
  <si>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</si>
  <si>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</si>
  <si>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</si>
  <si>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</si>
  <si>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</si>
  <si>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</si>
  <si>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</si>
  <si>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</si>
  <si>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</si>
  <si>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</si>
  <si>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</si>
  <si>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</si>
  <si>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</si>
  <si>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</si>
  <si>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</si>
  <si>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</si>
  <si>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</si>
  <si>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</si>
  <si>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</si>
  <si>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</si>
  <si>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</si>
  <si>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</si>
  <si>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</si>
  <si>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</si>
  <si>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</si>
  <si>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</si>
  <si>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</si>
  <si>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</si>
  <si>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</si>
  <si>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</si>
  <si>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</si>
  <si>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</si>
  <si>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</si>
  <si>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</si>
  <si>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</si>
  <si>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</si>
  <si>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</si>
  <si>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</si>
  <si>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</si>
  <si>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</si>
  <si>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</si>
  <si>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</si>
  <si>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</si>
  <si>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</si>
  <si>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</si>
  <si>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</si>
  <si>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</si>
  <si>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</si>
  <si>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</si>
  <si>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</si>
  <si>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</si>
  <si>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</si>
  <si>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</si>
  <si>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</si>
  <si>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</si>
  <si>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</si>
  <si>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</si>
  <si>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</si>
  <si>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</si>
  <si>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</si>
  <si>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</si>
  <si>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</si>
  <si>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</si>
  <si>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</si>
  <si>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</si>
  <si>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</si>
  <si>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</si>
  <si>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</si>
  <si>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</si>
  <si>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</si>
  <si>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</si>
  <si>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</si>
  <si>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</si>
  <si>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</si>
  <si>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</si>
  <si>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</si>
  <si>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</si>
  <si>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</si>
  <si>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</si>
  <si>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</si>
  <si>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</si>
  <si>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</si>
  <si>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</si>
  <si>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</si>
  <si>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</si>
  <si>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</si>
  <si>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</si>
  <si>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</si>
  <si>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</si>
  <si>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</si>
  <si>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</si>
  <si>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</si>
  <si>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</si>
  <si>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</si>
  <si>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</si>
  <si>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</si>
  <si>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</si>
  <si>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</si>
  <si>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</si>
  <si>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</si>
  <si>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</si>
  <si>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</si>
  <si>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</si>
  <si>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</si>
  <si>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</si>
  <si>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</si>
  <si>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</si>
  <si>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</si>
  <si>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</si>
  <si>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</si>
  <si>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</si>
  <si>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</si>
  <si>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</si>
  <si>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</si>
  <si>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</si>
  <si>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</si>
  <si>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</si>
  <si>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</si>
  <si>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</si>
  <si>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</si>
  <si>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</si>
  <si>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</si>
  <si>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</si>
  <si>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</si>
  <si>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</si>
  <si>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</si>
  <si>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</si>
  <si>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</si>
  <si>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</si>
  <si>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</si>
  <si>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</si>
  <si>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</si>
  <si>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</si>
  <si>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</si>
  <si>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</si>
  <si>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</si>
  <si>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</si>
  <si>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</si>
  <si>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</si>
  <si>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</si>
  <si>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</si>
  <si>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</si>
  <si>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</si>
  <si>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</si>
  <si>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</si>
  <si>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</si>
  <si>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</si>
  <si>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</si>
  <si>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</si>
  <si>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</si>
  <si>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</si>
  <si>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</si>
  <si>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</si>
  <si>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</si>
  <si>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</si>
  <si>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</si>
  <si>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</si>
  <si>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</si>
  <si>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</si>
  <si>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</si>
  <si>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</si>
  <si>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</si>
  <si>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</si>
  <si>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</si>
  <si>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</si>
  <si>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</si>
  <si>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</si>
  <si>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</si>
  <si>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</si>
  <si>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</si>
  <si>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</si>
  <si>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</si>
  <si>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</si>
  <si>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</si>
  <si>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</si>
  <si>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</si>
  <si>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</si>
  <si>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</si>
  <si>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</si>
  <si>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</si>
  <si>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</si>
  <si>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</si>
  <si>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</si>
  <si>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</si>
  <si>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</si>
  <si>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</si>
  <si>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</si>
  <si>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</si>
  <si>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</si>
  <si>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</si>
  <si>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</si>
  <si>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</si>
  <si>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</si>
  <si>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</si>
  <si>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</si>
  <si>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</si>
  <si>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</si>
  <si>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</si>
  <si>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</si>
  <si>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</si>
  <si>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</si>
  <si>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</si>
  <si>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</si>
  <si>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</si>
  <si>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</si>
  <si>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</si>
  <si>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</si>
  <si>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</si>
  <si>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</si>
  <si>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</si>
  <si>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</si>
  <si>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</si>
  <si>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</si>
  <si>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</si>
  <si>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</si>
  <si>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</si>
  <si>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</si>
  <si>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</si>
  <si>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</si>
  <si>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</si>
  <si>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</si>
  <si>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</si>
  <si>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</si>
  <si>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</si>
  <si>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</si>
  <si>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</si>
  <si>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</si>
  <si>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</si>
  <si>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</si>
  <si>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</si>
  <si>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</si>
  <si>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</si>
  <si>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</si>
  <si>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</si>
  <si>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</si>
  <si>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</si>
  <si>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</si>
  <si>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</si>
  <si>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</si>
  <si>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</si>
  <si>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</si>
  <si>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</si>
  <si>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</si>
  <si>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</si>
  <si>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</si>
  <si>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</si>
  <si>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</si>
  <si>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</si>
  <si>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</si>
  <si>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</si>
  <si>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</si>
  <si>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</si>
  <si>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</si>
  <si>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</si>
  <si>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</si>
  <si>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</si>
  <si>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</si>
  <si>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</si>
  <si>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</si>
  <si>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</si>
  <si>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</si>
  <si>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</si>
  <si>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</si>
  <si>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</si>
  <si>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</si>
  <si>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</si>
  <si>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</si>
  <si>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</si>
  <si>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</si>
  <si>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</si>
  <si>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</si>
  <si>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</si>
  <si>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</si>
  <si>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</si>
  <si>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</si>
  <si>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</si>
  <si>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</si>
  <si>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</si>
  <si>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</si>
  <si>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</si>
  <si>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</si>
  <si>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</si>
  <si>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</si>
  <si>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</si>
  <si>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</si>
  <si>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</si>
  <si>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</si>
  <si>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</si>
  <si>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</si>
  <si>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</si>
  <si>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</si>
  <si>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</si>
  <si>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</si>
  <si>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</si>
  <si>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</si>
  <si>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</si>
  <si>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</si>
  <si>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</si>
  <si>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</si>
  <si>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</si>
  <si>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</si>
  <si>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</si>
  <si>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</si>
  <si>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</si>
  <si>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</si>
  <si>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</si>
  <si>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</si>
  <si>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</si>
  <si>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</si>
  <si>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</si>
  <si>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</si>
  <si>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</si>
  <si>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</si>
  <si>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</si>
  <si>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</si>
  <si>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</si>
  <si>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</si>
  <si>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</si>
  <si>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</si>
  <si>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</si>
  <si>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</si>
  <si>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</si>
  <si>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</si>
  <si>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</si>
  <si>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</si>
  <si>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</si>
  <si>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</si>
  <si>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</si>
  <si>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</si>
  <si>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</si>
  <si>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</si>
  <si>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</si>
  <si>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</si>
  <si>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</si>
  <si>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</si>
  <si>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</si>
  <si>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</si>
  <si>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</si>
  <si>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</si>
  <si>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</si>
  <si>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</si>
  <si>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</si>
  <si>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</si>
  <si>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</si>
  <si>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</si>
  <si>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</si>
  <si>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</si>
  <si>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</si>
  <si>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</si>
  <si>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</si>
  <si>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</si>
  <si>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</si>
  <si>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</si>
  <si>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</si>
  <si>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</si>
  <si>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</si>
  <si>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</si>
  <si>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</si>
  <si>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</si>
  <si>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</si>
  <si>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</si>
  <si>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</si>
  <si>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</si>
  <si>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</si>
  <si>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</si>
  <si>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</si>
  <si>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</si>
  <si>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</si>
  <si>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</si>
  <si>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</si>
  <si>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</si>
  <si>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</si>
  <si>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</si>
  <si>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</si>
  <si>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</si>
  <si>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</si>
  <si>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</si>
  <si>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</si>
  <si>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</si>
  <si>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</si>
  <si>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</si>
  <si>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</si>
  <si>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</si>
  <si>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</si>
  <si>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</si>
  <si>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</si>
  <si>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</si>
  <si>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</si>
  <si>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</si>
  <si>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</si>
  <si>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</si>
  <si>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</si>
  <si>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</si>
  <si>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</si>
  <si>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</si>
  <si>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</si>
  <si>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</si>
  <si>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</si>
  <si>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</si>
  <si>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</si>
  <si>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</si>
  <si>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</si>
  <si>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</si>
  <si>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</si>
  <si>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</si>
  <si>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</si>
  <si>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</si>
  <si>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</si>
  <si>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</si>
  <si>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</si>
  <si>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</si>
  <si>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</si>
  <si>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</si>
  <si>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</si>
  <si>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</si>
  <si>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</si>
  <si>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</si>
  <si>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</si>
  <si>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</si>
  <si>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</si>
  <si>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</si>
  <si>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</si>
  <si>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</si>
  <si>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</si>
  <si>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</si>
  <si>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</si>
  <si>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</si>
  <si>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</si>
  <si>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</si>
  <si>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</si>
  <si>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</si>
  <si>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</si>
  <si>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</si>
  <si>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</si>
  <si>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</si>
  <si>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</si>
  <si>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</si>
  <si>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</si>
  <si>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</si>
  <si>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</si>
  <si>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</si>
  <si>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</si>
  <si>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</si>
  <si>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</si>
  <si>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</si>
  <si>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</si>
  <si>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</si>
  <si>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</si>
  <si>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</si>
  <si>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</si>
  <si>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</si>
  <si>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</si>
  <si>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</si>
  <si>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</si>
  <si>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</si>
  <si>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</si>
  <si>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</si>
  <si>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</si>
  <si>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</si>
  <si>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</si>
  <si>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</si>
  <si>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</si>
  <si>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</si>
  <si>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</si>
  <si>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</si>
  <si>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</si>
  <si>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</si>
  <si>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</si>
  <si>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</si>
  <si>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</si>
  <si>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</si>
  <si>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</si>
  <si>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</si>
  <si>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</si>
  <si>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</si>
  <si>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</si>
  <si>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</si>
  <si>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</si>
  <si>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</si>
  <si>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</si>
  <si>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</si>
  <si>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</si>
  <si>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</si>
  <si>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</si>
  <si>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</si>
  <si>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</si>
  <si>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</si>
  <si>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</si>
  <si>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</si>
  <si>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</si>
  <si>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</si>
  <si>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</si>
  <si>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</si>
  <si>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</si>
  <si>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</si>
  <si>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</si>
  <si>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</si>
  <si>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</si>
  <si>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</si>
  <si>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</si>
  <si>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</si>
  <si>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</si>
  <si>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</si>
  <si>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</si>
  <si>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</si>
  <si>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</si>
  <si>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</si>
  <si>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</si>
  <si>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</si>
  <si>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</si>
  <si>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</si>
  <si>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</si>
  <si>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</si>
  <si>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</si>
  <si>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</si>
  <si>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</si>
  <si>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</si>
  <si>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</si>
  <si>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</si>
  <si>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</si>
  <si>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</si>
  <si>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</si>
  <si>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</si>
  <si>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</si>
  <si>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</si>
  <si>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</si>
  <si>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</si>
  <si>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</si>
  <si>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</si>
  <si>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</si>
  <si>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</si>
  <si>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</si>
  <si>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</si>
  <si>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</si>
  <si>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</si>
  <si>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</si>
  <si>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</si>
  <si>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</si>
  <si>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</si>
  <si>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</si>
  <si>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</si>
  <si>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</si>
  <si>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</si>
  <si>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</si>
  <si>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</si>
  <si>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</si>
  <si>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</si>
  <si>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</si>
  <si>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</si>
  <si>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</si>
  <si>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</si>
  <si>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</si>
  <si>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</si>
  <si>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</si>
  <si>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</si>
  <si>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</si>
  <si>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</si>
  <si>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</si>
  <si>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</si>
  <si>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</si>
  <si>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</si>
  <si>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</si>
  <si>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</si>
  <si>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</si>
  <si>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</si>
  <si>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</si>
  <si>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</si>
  <si>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</si>
  <si>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</si>
  <si>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</si>
  <si>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</si>
  <si>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</si>
  <si>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</si>
  <si>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</si>
  <si>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</si>
  <si>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</si>
  <si>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</si>
  <si>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</si>
  <si>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</si>
  <si>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</si>
  <si>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</si>
  <si>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</si>
  <si>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</si>
  <si>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</si>
  <si>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</si>
  <si>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</si>
  <si>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</si>
  <si>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</si>
  <si>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</si>
  <si>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</si>
  <si>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</si>
  <si>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</si>
  <si>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</si>
  <si>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</si>
  <si>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</si>
  <si>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</si>
  <si>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</si>
  <si>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</si>
  <si>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</si>
  <si>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</si>
  <si>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</si>
  <si>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</si>
  <si>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</si>
  <si>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</si>
  <si>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</si>
  <si>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</si>
  <si>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</si>
  <si>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</si>
  <si>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</si>
  <si>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</si>
  <si>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</si>
  <si>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</si>
  <si>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</si>
  <si>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</si>
  <si>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</si>
  <si>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</si>
  <si>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</si>
  <si>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</si>
  <si>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</si>
  <si>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</si>
  <si>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</si>
  <si>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</si>
  <si>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</si>
  <si>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</si>
  <si>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</si>
  <si>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</si>
  <si>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</si>
  <si>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</si>
  <si>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</si>
  <si>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</si>
  <si>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</si>
  <si>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</si>
  <si>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</si>
  <si>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</si>
  <si>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</si>
  <si>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</si>
  <si>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</si>
  <si>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</si>
  <si>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</si>
  <si>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</si>
  <si>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</si>
  <si>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</si>
  <si>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</si>
  <si>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</si>
  <si>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</si>
  <si>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</si>
  <si>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</si>
  <si>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</si>
  <si>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</si>
  <si>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</si>
  <si>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</si>
  <si>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</si>
  <si>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</si>
  <si>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</si>
  <si>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</si>
  <si>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</si>
  <si>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</si>
  <si>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</si>
  <si>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</si>
  <si>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</si>
  <si>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</si>
  <si>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</si>
  <si>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</si>
  <si>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</si>
  <si>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</si>
  <si>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</si>
  <si>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</si>
  <si>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</si>
  <si>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</si>
  <si>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</si>
  <si>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</si>
  <si>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</si>
  <si>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</si>
  <si>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</si>
  <si>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</si>
  <si>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</si>
  <si>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</si>
  <si>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</si>
  <si>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</si>
  <si>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</si>
  <si>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</si>
  <si>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</si>
  <si>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</si>
  <si>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</si>
  <si>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</si>
  <si>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</si>
  <si>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</si>
  <si>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</si>
  <si>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</si>
  <si>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</si>
  <si>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</si>
  <si>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</si>
  <si>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</si>
  <si>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</si>
  <si>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</si>
  <si>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</si>
  <si>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</si>
  <si>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</si>
  <si>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</si>
  <si>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</si>
  <si>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</si>
  <si>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</si>
  <si>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</si>
  <si>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</si>
  <si>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</si>
  <si>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</si>
  <si>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</si>
  <si>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</si>
  <si>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</si>
  <si>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</si>
  <si>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</si>
  <si>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</si>
  <si>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</si>
  <si>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</si>
  <si>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</si>
  <si>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</si>
  <si>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</si>
  <si>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</si>
  <si>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</si>
  <si>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</si>
  <si>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</si>
  <si>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</si>
  <si>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</si>
  <si>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</si>
  <si>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</si>
  <si>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</si>
  <si>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</si>
  <si>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</si>
  <si>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</si>
  <si>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</si>
  <si>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</si>
  <si>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</si>
  <si>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</si>
  <si>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</si>
  <si>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</si>
  <si>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</si>
  <si>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</si>
  <si>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</si>
  <si>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</si>
  <si>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</si>
  <si>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</si>
  <si>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</si>
  <si>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</si>
  <si>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</si>
  <si>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</si>
  <si>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</si>
  <si>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</si>
  <si>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</si>
  <si>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</si>
  <si>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</si>
  <si>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</si>
  <si>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</si>
  <si>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</si>
  <si>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</si>
  <si>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</si>
  <si>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</si>
  <si>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</si>
  <si>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</si>
  <si>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</si>
  <si>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</si>
  <si>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</si>
  <si>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</si>
  <si>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</si>
  <si>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</si>
  <si>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</si>
  <si>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</si>
  <si>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</si>
  <si>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</si>
  <si>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</si>
  <si>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</si>
  <si>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</si>
  <si>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</si>
  <si>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</si>
  <si>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</si>
  <si>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</si>
  <si>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</si>
  <si>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</si>
  <si>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</si>
  <si>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</si>
  <si>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</si>
  <si>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</si>
  <si>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</si>
  <si>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</si>
  <si>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</si>
  <si>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</si>
  <si>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</si>
  <si>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</si>
  <si>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</si>
  <si>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</si>
  <si>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</si>
  <si>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</si>
  <si>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</si>
  <si>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</si>
  <si>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</si>
  <si>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</si>
  <si>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</si>
  <si>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</si>
  <si>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</si>
  <si>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</si>
  <si>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</si>
  <si>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</si>
  <si>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</si>
  <si>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</si>
  <si>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</si>
  <si>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</si>
  <si>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</si>
  <si>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</si>
  <si>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</si>
  <si>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</si>
  <si>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</si>
  <si>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</si>
  <si>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</si>
  <si>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</si>
  <si>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</si>
  <si>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</si>
  <si>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</si>
  <si>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</si>
  <si>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</si>
  <si>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</si>
  <si>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</si>
  <si>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</si>
  <si>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</si>
  <si>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</si>
  <si>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</si>
  <si>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</si>
  <si>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</si>
  <si>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</si>
  <si>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</si>
  <si>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</si>
  <si>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</si>
  <si>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</si>
  <si>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</si>
  <si>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</si>
  <si>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</si>
  <si>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</si>
  <si>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</si>
  <si>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</si>
  <si>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</si>
  <si>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</si>
  <si>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</si>
  <si>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</si>
  <si>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</si>
  <si>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</si>
  <si>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</si>
  <si>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</si>
  <si>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</si>
  <si>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</si>
  <si>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</si>
  <si>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</si>
  <si>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</si>
  <si>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</si>
  <si>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</si>
  <si>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</si>
  <si>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</si>
  <si>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</si>
  <si>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</si>
  <si>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</si>
  <si>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</si>
  <si>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</si>
  <si>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</si>
  <si>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</si>
  <si>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</si>
  <si>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</si>
  <si>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</si>
  <si>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</si>
  <si>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</si>
  <si>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</si>
  <si>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</si>
  <si>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</si>
  <si>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</si>
  <si>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</si>
  <si>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</si>
  <si>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</si>
  <si>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</si>
  <si>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</si>
  <si>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</si>
  <si>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</si>
  <si>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</si>
  <si>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</si>
  <si>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</si>
  <si>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</si>
  <si>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</si>
  <si>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</si>
  <si>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</si>
  <si>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</si>
  <si>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</si>
  <si>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</si>
  <si>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</si>
  <si>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</si>
  <si>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</si>
  <si>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</si>
  <si>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</si>
  <si>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</si>
  <si>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</si>
  <si>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</si>
  <si>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</si>
  <si>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</si>
  <si>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</si>
  <si>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</si>
  <si>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</si>
  <si>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</si>
  <si>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</si>
  <si>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</si>
  <si>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</si>
  <si>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</si>
  <si>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</si>
  <si>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</si>
  <si>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</si>
  <si>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</si>
  <si>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</si>
  <si>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</si>
  <si>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</si>
  <si>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</si>
  <si>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</si>
  <si>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</si>
  <si>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</si>
  <si>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</si>
  <si>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</si>
  <si>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</si>
  <si>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</si>
  <si>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</si>
  <si>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</si>
  <si>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</si>
  <si>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</si>
  <si>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</si>
  <si>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</si>
  <si>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</si>
  <si>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</si>
  <si>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</si>
  <si>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</si>
  <si>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</si>
  <si>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</si>
  <si>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</si>
  <si>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</si>
  <si>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</si>
  <si>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</si>
  <si>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</si>
  <si>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</si>
  <si>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</si>
  <si>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</si>
  <si>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</si>
  <si>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</si>
  <si>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</si>
  <si>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</si>
  <si>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</si>
  <si>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</si>
  <si>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</si>
  <si>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</si>
  <si>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</si>
  <si>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</si>
  <si>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</si>
  <si>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</si>
  <si>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</si>
  <si>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</si>
  <si>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</si>
  <si>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</si>
  <si>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</si>
  <si>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</si>
  <si>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</si>
  <si>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</si>
  <si>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</si>
  <si>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</si>
  <si>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</si>
  <si>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</si>
  <si>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</si>
  <si>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</si>
  <si>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</si>
  <si>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</si>
  <si>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</si>
  <si>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</si>
  <si>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</si>
  <si>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</si>
  <si>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</si>
  <si>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</si>
  <si>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</si>
  <si>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</si>
  <si>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</si>
  <si>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</si>
  <si>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</si>
  <si>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</si>
  <si>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</si>
  <si>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</si>
  <si>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</si>
  <si>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</si>
  <si>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</si>
  <si>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</si>
  <si>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</si>
  <si>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</si>
  <si>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</si>
  <si>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</si>
  <si>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</si>
  <si>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</si>
  <si>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</si>
  <si>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</si>
  <si>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</si>
  <si>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</si>
  <si>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</si>
  <si>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</si>
  <si>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</si>
  <si>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</si>
  <si>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</si>
  <si>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</si>
  <si>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</si>
  <si>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</si>
  <si>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</si>
  <si>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</si>
  <si>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</si>
  <si>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</si>
  <si>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</si>
  <si>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</si>
  <si>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</si>
  <si>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</si>
  <si>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</si>
  <si>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</si>
  <si>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</si>
  <si>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</si>
  <si>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</si>
  <si>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</si>
  <si>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</si>
  <si>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</si>
  <si>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</si>
  <si>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</si>
  <si>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</si>
  <si>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</si>
  <si>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</si>
  <si>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</si>
  <si>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</si>
  <si>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</si>
  <si>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</si>
  <si>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</si>
  <si>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</si>
  <si>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</si>
  <si>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</si>
  <si>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</si>
  <si>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</si>
  <si>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</si>
  <si>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</si>
  <si>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</si>
  <si>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</si>
  <si>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</si>
  <si>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</si>
  <si>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</si>
  <si>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</si>
  <si>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</si>
  <si>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</si>
  <si>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</si>
  <si>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</si>
  <si>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</si>
  <si>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</si>
  <si>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</si>
  <si>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</si>
  <si>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</si>
  <si>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</si>
  <si>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</si>
  <si>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</si>
  <si>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</si>
  <si>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</si>
  <si>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</si>
  <si>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</si>
  <si>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</si>
  <si>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</si>
  <si>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</si>
  <si>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</si>
  <si>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</si>
  <si>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</si>
  <si>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</si>
  <si>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</si>
  <si>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</si>
  <si>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</si>
  <si>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</si>
  <si>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</si>
  <si>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</si>
  <si>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</si>
  <si>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</si>
  <si>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</si>
  <si>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</si>
  <si>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</si>
  <si>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</si>
  <si>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</si>
  <si>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</si>
  <si>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</si>
  <si>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</si>
  <si>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</si>
  <si>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</si>
  <si>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</si>
  <si>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</si>
  <si>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</si>
  <si>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</si>
  <si>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</si>
  <si>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</si>
  <si>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</si>
  <si>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</si>
  <si>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</si>
  <si>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</si>
  <si>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</si>
  <si>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</si>
  <si>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</si>
  <si>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</si>
  <si>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</si>
  <si>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</si>
  <si>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</si>
  <si>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</si>
  <si>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</si>
  <si>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</si>
  <si>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</si>
  <si>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</si>
  <si>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</si>
  <si>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</si>
  <si>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</si>
  <si>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</si>
  <si>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</si>
  <si>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</si>
  <si>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</si>
  <si>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</si>
  <si>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</si>
  <si>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</si>
  <si>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</si>
  <si>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</si>
  <si>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</si>
  <si>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</si>
  <si>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</si>
  <si>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</si>
  <si>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</si>
  <si>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</si>
  <si>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</si>
  <si>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</si>
  <si>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</si>
  <si>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</si>
  <si>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</si>
  <si>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</si>
  <si>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</si>
  <si>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</si>
  <si>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</si>
  <si>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</si>
  <si>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</si>
  <si>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</si>
  <si>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</si>
  <si>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</si>
  <si>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</si>
  <si>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</si>
  <si>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</si>
  <si>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</si>
  <si>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</si>
  <si>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</si>
  <si>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</si>
  <si>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</si>
  <si>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</si>
  <si>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</si>
  <si>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</si>
  <si>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</si>
  <si>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</si>
  <si>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</si>
  <si>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</si>
  <si>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</si>
  <si>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</si>
  <si>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</si>
  <si>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</si>
  <si>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</si>
  <si>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</si>
  <si>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</si>
  <si>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</si>
  <si>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</si>
  <si>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</si>
  <si>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</si>
  <si>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</si>
  <si>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</si>
  <si>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</si>
  <si>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</si>
  <si>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</si>
  <si>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</si>
  <si>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</si>
  <si>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</si>
  <si>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</si>
  <si>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</si>
  <si>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</si>
  <si>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</si>
  <si>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</si>
  <si>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</si>
  <si>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</si>
  <si>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</si>
  <si>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</si>
  <si>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</si>
  <si>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</si>
  <si>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</si>
  <si>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</si>
  <si>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</si>
  <si>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</si>
  <si>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</si>
  <si>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</si>
  <si>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</si>
  <si>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</si>
  <si>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</si>
  <si>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</si>
  <si>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</si>
  <si>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</si>
  <si>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</si>
  <si>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</si>
  <si>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</si>
  <si>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</si>
  <si>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</si>
  <si>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</si>
  <si>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</si>
  <si>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</si>
  <si>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</si>
  <si>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</si>
  <si>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</si>
  <si>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</si>
  <si>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</si>
  <si>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</si>
  <si>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</si>
  <si>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</si>
  <si>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</si>
  <si>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</si>
  <si>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</si>
  <si>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</si>
  <si>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</si>
  <si>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</si>
  <si>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</si>
  <si>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</si>
  <si>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</si>
  <si>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</si>
  <si>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</si>
  <si>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</si>
  <si>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</si>
  <si>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</si>
  <si>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</si>
  <si>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</si>
  <si>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</si>
  <si>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</si>
  <si>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</si>
  <si>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</si>
  <si>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</si>
  <si>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</si>
  <si>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</si>
  <si>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</si>
  <si>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</si>
  <si>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</si>
  <si>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</si>
  <si>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</si>
  <si>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</si>
  <si>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</si>
  <si>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</si>
  <si>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</si>
  <si>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</si>
  <si>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</si>
  <si>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</si>
  <si>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</si>
  <si>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</si>
  <si>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</si>
  <si>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</si>
  <si>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</si>
  <si>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</si>
  <si>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</si>
  <si>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</si>
  <si>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</si>
  <si>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</si>
  <si>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</si>
  <si>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</si>
  <si>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</si>
  <si>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</si>
  <si>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</si>
  <si>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</si>
  <si>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</si>
  <si>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</si>
  <si>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</si>
  <si>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</si>
  <si>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</si>
  <si>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</si>
  <si>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</si>
  <si>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</si>
  <si>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</si>
  <si>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</si>
  <si>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</si>
  <si>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</si>
  <si>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</si>
  <si>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</si>
  <si>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</si>
  <si>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</si>
  <si>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</si>
  <si>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</si>
  <si>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</si>
  <si>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</si>
  <si>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</si>
  <si>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</si>
  <si>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</si>
  <si>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</si>
  <si>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</si>
  <si>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</si>
  <si>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</si>
  <si>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</si>
  <si>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</si>
  <si>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</si>
  <si>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</si>
  <si>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</si>
  <si>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</si>
  <si>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</si>
  <si>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</si>
  <si>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</si>
  <si>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</si>
  <si>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</si>
  <si>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</si>
  <si>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</si>
  <si>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</si>
  <si>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</si>
  <si>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</si>
  <si>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</si>
  <si>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</si>
  <si>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</si>
  <si>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</si>
  <si>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</si>
  <si>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</si>
  <si>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</si>
  <si>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</si>
  <si>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</si>
  <si>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</si>
  <si>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</si>
  <si>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</si>
  <si>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</si>
  <si>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</si>
  <si>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</si>
  <si>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</si>
  <si>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</si>
  <si>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</si>
  <si>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</si>
  <si>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</si>
  <si>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</si>
  <si>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</si>
  <si>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</si>
  <si>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</si>
  <si>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</si>
  <si>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</si>
  <si>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</si>
  <si>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</si>
  <si>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</si>
  <si>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</si>
  <si>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</si>
  <si>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</si>
  <si>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</si>
  <si>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</si>
  <si>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</si>
  <si>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</si>
  <si>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</si>
  <si>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</si>
  <si>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</si>
  <si>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</si>
  <si>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</si>
  <si>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</si>
  <si>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</si>
  <si>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</si>
  <si>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</si>
  <si>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</si>
  <si>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</si>
  <si>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</si>
  <si>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</si>
  <si>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</si>
  <si>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</si>
  <si>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</si>
  <si>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</si>
  <si>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</si>
  <si>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</si>
  <si>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</si>
  <si>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</si>
  <si>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</si>
  <si>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</si>
  <si>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</si>
  <si>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</si>
  <si>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</si>
  <si>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</si>
  <si>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</si>
  <si>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</si>
  <si>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</si>
  <si>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</si>
  <si>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</si>
  <si>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</si>
  <si>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</si>
  <si>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</si>
  <si>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</si>
  <si>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</si>
  <si>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</si>
  <si>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</si>
  <si>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</si>
  <si>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</si>
  <si>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</si>
  <si>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</si>
  <si>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</si>
  <si>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</si>
  <si>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</si>
  <si>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</si>
  <si>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</si>
  <si>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</si>
  <si>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</si>
  <si>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</si>
  <si>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</si>
  <si>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</si>
  <si>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</si>
  <si>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</si>
  <si>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</si>
  <si>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</si>
  <si>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</si>
  <si>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</si>
  <si>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</si>
  <si>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</si>
  <si>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</si>
  <si>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</si>
  <si>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</si>
  <si>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</si>
  <si>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</si>
  <si>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</si>
  <si>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</si>
  <si>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</si>
  <si>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</si>
  <si>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</si>
  <si>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</si>
  <si>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</si>
  <si>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</si>
  <si>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</si>
  <si>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</si>
  <si>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</si>
  <si>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</si>
  <si>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</si>
  <si>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</si>
  <si>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</si>
  <si>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</si>
  <si>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</si>
  <si>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</si>
  <si>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</si>
  <si>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</si>
  <si>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</si>
  <si>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</si>
  <si>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</si>
  <si>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</si>
  <si>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</si>
  <si>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</si>
  <si>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</si>
  <si>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</si>
  <si>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</si>
  <si>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</si>
  <si>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</si>
  <si>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</si>
  <si>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</si>
  <si>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</si>
  <si>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</si>
  <si>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</si>
  <si>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</si>
  <si>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</si>
  <si>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</si>
  <si>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</si>
  <si>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</si>
  <si>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</si>
  <si>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</si>
  <si>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</si>
  <si>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</si>
  <si>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</si>
  <si>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</si>
  <si>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</si>
  <si>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</si>
  <si>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</si>
  <si>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</si>
  <si>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</si>
  <si>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</si>
  <si>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</si>
  <si>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</si>
  <si>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</si>
  <si>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</si>
  <si>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</si>
  <si>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</si>
  <si>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</si>
  <si>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</si>
  <si>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</si>
  <si>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</si>
  <si>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</si>
  <si>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</si>
  <si>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</si>
  <si>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</si>
  <si>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</si>
  <si>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</si>
  <si>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</si>
  <si>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</si>
  <si>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</si>
  <si>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</si>
  <si>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</si>
  <si>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</si>
  <si>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</si>
  <si>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</si>
  <si>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</si>
  <si>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</si>
  <si>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</si>
  <si>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</si>
  <si>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</si>
  <si>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</si>
  <si>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</si>
  <si>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</si>
  <si>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</si>
  <si>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</si>
  <si>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</si>
  <si>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</si>
  <si>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</si>
  <si>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</si>
  <si>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</si>
  <si>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</si>
  <si>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</si>
  <si>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</si>
  <si>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</si>
  <si>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</si>
  <si>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</si>
  <si>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</si>
  <si>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</si>
  <si>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</si>
  <si>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</si>
  <si>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</si>
  <si>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</si>
  <si>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</si>
  <si>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</si>
  <si>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</si>
  <si>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</si>
  <si>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</si>
  <si>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</si>
  <si>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</si>
  <si>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</si>
  <si>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</si>
  <si>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</si>
  <si>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</si>
  <si>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</si>
  <si>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</si>
  <si>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</si>
  <si>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</si>
  <si>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</si>
  <si>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</si>
  <si>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</si>
  <si>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</si>
  <si>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</si>
  <si>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</si>
  <si>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</si>
  <si>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</si>
  <si>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</si>
  <si>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</si>
  <si>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</si>
  <si>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</si>
  <si>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</si>
  <si>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</si>
  <si>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</si>
  <si>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</si>
  <si>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</si>
  <si>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</si>
  <si>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</si>
  <si>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</si>
  <si>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</si>
  <si>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</si>
  <si>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</si>
  <si>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</si>
  <si>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</si>
  <si>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</si>
  <si>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</si>
  <si>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</si>
  <si>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</si>
  <si>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</si>
  <si>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</si>
  <si>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</si>
  <si>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</si>
  <si>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</si>
  <si>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</si>
  <si>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</si>
  <si>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</si>
  <si>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</si>
  <si>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</si>
  <si>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</si>
  <si>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</si>
  <si>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</si>
  <si>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</si>
  <si>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</si>
  <si>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</si>
  <si>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</si>
  <si>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</si>
  <si>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</si>
  <si>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</si>
  <si>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</si>
  <si>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</si>
  <si>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</si>
  <si>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</si>
  <si>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</si>
  <si>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</si>
  <si>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</si>
  <si>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</si>
  <si>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</si>
  <si>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</si>
  <si>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</si>
  <si>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</si>
  <si>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</si>
  <si>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</si>
  <si>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</si>
  <si>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</si>
  <si>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</si>
  <si>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</si>
  <si>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</si>
  <si>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</si>
  <si>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</si>
  <si>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</si>
  <si>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</si>
  <si>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</si>
  <si>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</si>
  <si>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</si>
  <si>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</si>
  <si>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</si>
  <si>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</si>
  <si>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</si>
  <si>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</si>
  <si>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</si>
  <si>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</si>
  <si>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</si>
  <si>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</si>
  <si>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</si>
  <si>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</si>
  <si>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</si>
  <si>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</si>
  <si>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</si>
  <si>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</si>
  <si>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</si>
  <si>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</si>
  <si>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</si>
  <si>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</si>
  <si>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</si>
  <si>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</si>
  <si>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</si>
  <si>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</si>
  <si>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</si>
  <si>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</si>
  <si>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</si>
  <si>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</si>
  <si>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</si>
  <si>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</si>
  <si>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</si>
  <si>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</si>
  <si>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</si>
  <si>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</si>
  <si>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</si>
  <si>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</si>
  <si>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</si>
  <si>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</si>
  <si>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</si>
  <si>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</si>
  <si>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</si>
  <si>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</si>
  <si>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</si>
  <si>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</si>
  <si>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</si>
  <si>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</si>
  <si>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</si>
  <si>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</si>
  <si>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</si>
  <si>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</si>
  <si>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</si>
  <si>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</si>
  <si>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</si>
  <si>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</si>
  <si>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</si>
  <si>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</si>
  <si>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</si>
  <si>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</si>
  <si>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</si>
  <si>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</si>
  <si>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</si>
  <si>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</si>
  <si>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</si>
  <si>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</si>
  <si>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</si>
  <si>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</si>
  <si>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</si>
  <si>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</si>
  <si>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</si>
  <si>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</si>
  <si>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</si>
  <si>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</si>
  <si>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</si>
  <si>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</si>
  <si>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</si>
  <si>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</si>
  <si>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</si>
  <si>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</si>
  <si>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</si>
  <si>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</si>
  <si>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</si>
  <si>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</si>
  <si>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</si>
  <si>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</si>
  <si>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</si>
  <si>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</si>
  <si>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</si>
  <si>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</si>
  <si>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</si>
  <si>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</si>
  <si>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</si>
  <si>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</si>
  <si>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</si>
  <si>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</si>
  <si>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</si>
  <si>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</si>
  <si>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</si>
  <si>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</si>
  <si>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</si>
  <si>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</si>
  <si>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</si>
  <si>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</si>
  <si>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</si>
  <si>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</si>
  <si>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</si>
  <si>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</si>
  <si>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</si>
  <si>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</si>
  <si>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</si>
  <si>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</si>
  <si>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</si>
  <si>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</si>
  <si>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</si>
  <si>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</si>
  <si>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</si>
  <si>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</si>
  <si>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</si>
  <si>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</si>
  <si>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</si>
  <si>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</si>
  <si>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</si>
  <si>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</si>
  <si>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</si>
  <si>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</si>
  <si>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</si>
  <si>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</si>
  <si>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</si>
  <si>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</si>
  <si>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</si>
  <si>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</si>
  <si>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</si>
  <si>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</si>
  <si>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</si>
  <si>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</si>
  <si>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</si>
  <si>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</si>
  <si>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</si>
  <si>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</si>
  <si>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</si>
  <si>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</si>
  <si>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</si>
  <si>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</si>
  <si>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</si>
  <si>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</si>
  <si>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</si>
  <si>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</si>
  <si>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</si>
  <si>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</si>
  <si>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</si>
  <si>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</si>
  <si>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</si>
  <si>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</si>
  <si>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</si>
  <si>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</si>
  <si>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</si>
  <si>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</si>
  <si>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</si>
  <si>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</si>
  <si>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</si>
  <si>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</si>
  <si>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</si>
  <si>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</si>
  <si>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</si>
  <si>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</si>
  <si>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</si>
  <si>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</si>
  <si>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</si>
  <si>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</si>
  <si>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</si>
  <si>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</si>
  <si>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</si>
  <si>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</si>
  <si>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</si>
  <si>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</si>
  <si>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</si>
  <si>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</si>
  <si>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</si>
  <si>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</si>
  <si>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</si>
  <si>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</si>
  <si>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</si>
  <si>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</si>
  <si>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</si>
  <si>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</si>
  <si>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</si>
  <si>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</si>
  <si>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</si>
  <si>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</si>
  <si>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</si>
  <si>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</si>
  <si>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</si>
  <si>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</si>
  <si>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</si>
  <si>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</si>
  <si>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</si>
  <si>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</si>
  <si>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</si>
  <si>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</si>
  <si>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</si>
  <si>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</si>
  <si>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</si>
  <si>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</si>
  <si>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</si>
  <si>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</si>
  <si>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</si>
  <si>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</si>
  <si>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</si>
  <si>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</si>
  <si>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</si>
  <si>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</si>
  <si>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</si>
  <si>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</si>
  <si>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</si>
  <si>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</si>
  <si>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</si>
  <si>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</si>
  <si>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</si>
  <si>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</si>
  <si>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</si>
  <si>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</si>
  <si>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</si>
  <si>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</si>
  <si>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</si>
  <si>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</si>
  <si>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</si>
  <si>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</si>
  <si>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</si>
  <si>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</si>
  <si>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</si>
  <si>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</si>
  <si>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</si>
  <si>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</si>
  <si>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</si>
  <si>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</si>
  <si>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</si>
  <si>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</si>
  <si>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</si>
  <si>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</si>
  <si>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</si>
  <si>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</si>
  <si>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</si>
  <si>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</si>
  <si>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</si>
  <si>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</si>
  <si>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</si>
  <si>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</si>
  <si>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</si>
  <si>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</si>
  <si>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</si>
  <si>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</si>
  <si>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</si>
  <si>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</si>
  <si>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</si>
  <si>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</si>
  <si>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</si>
  <si>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</si>
  <si>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</si>
  <si>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</si>
  <si>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</si>
  <si>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</si>
  <si>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</si>
  <si>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</si>
  <si>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</si>
  <si>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</si>
  <si>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</si>
  <si>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</si>
  <si>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</si>
  <si>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</si>
  <si>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</si>
  <si>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</si>
  <si>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</si>
  <si>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</si>
  <si>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</si>
  <si>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</si>
  <si>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</si>
  <si>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</si>
  <si>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</si>
  <si>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</si>
  <si>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</si>
  <si>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</si>
  <si>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</si>
  <si>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</si>
  <si>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</si>
  <si>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</si>
  <si>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</si>
  <si>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</si>
  <si>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</si>
  <si>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</si>
  <si>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</si>
  <si>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</si>
  <si>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</si>
  <si>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</si>
  <si>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</si>
  <si>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</si>
  <si>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</si>
  <si>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</si>
  <si>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</si>
  <si>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</si>
  <si>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</si>
  <si>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</si>
  <si>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</si>
  <si>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</si>
  <si>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</si>
  <si>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</si>
  <si>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</si>
  <si>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</si>
  <si>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</si>
  <si>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</si>
  <si>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</si>
  <si>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</si>
  <si>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</si>
  <si>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</si>
  <si>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</si>
  <si>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</si>
  <si>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</si>
  <si>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</si>
  <si>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</si>
  <si>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</si>
  <si>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</si>
  <si>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</si>
  <si>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</si>
  <si>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</si>
  <si>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</si>
  <si>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</si>
  <si>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</si>
  <si>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</si>
  <si>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</si>
  <si>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</si>
  <si>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</si>
  <si>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</si>
  <si>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</si>
  <si>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</si>
  <si>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</si>
  <si>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</si>
  <si>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</si>
  <si>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</si>
  <si>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</si>
  <si>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</si>
  <si>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</si>
  <si>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</si>
  <si>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</si>
  <si>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</si>
  <si>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</si>
  <si>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</si>
  <si>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</si>
  <si>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</si>
  <si>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</si>
  <si>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</si>
  <si>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</si>
  <si>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</si>
  <si>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</si>
  <si>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</si>
  <si>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</si>
  <si>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</si>
  <si>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</si>
  <si>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</si>
  <si>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</si>
  <si>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</si>
  <si>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</si>
  <si>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</si>
  <si>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</si>
  <si>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</si>
  <si>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</si>
  <si>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</si>
  <si>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</si>
  <si>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</si>
  <si>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</si>
  <si>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</si>
  <si>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</si>
  <si>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</si>
  <si>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</si>
  <si>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</si>
  <si>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</si>
  <si>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</si>
  <si>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</si>
  <si>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</si>
  <si>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</si>
  <si>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</si>
  <si>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</si>
  <si>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</si>
  <si>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</si>
  <si>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</si>
  <si>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</si>
  <si>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</si>
  <si>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</si>
  <si>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</si>
  <si>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</si>
  <si>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</si>
  <si>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</si>
  <si>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</si>
  <si>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</si>
  <si>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</si>
  <si>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</si>
  <si>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</si>
  <si>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</si>
  <si>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</si>
  <si>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</si>
  <si>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</si>
  <si>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</si>
  <si>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</si>
  <si>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</si>
  <si>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</si>
  <si>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</si>
  <si>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</si>
  <si>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</si>
  <si>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</si>
  <si>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</si>
  <si>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</si>
  <si>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</si>
  <si>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</si>
  <si>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</si>
  <si>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</si>
  <si>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</si>
  <si>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</si>
  <si>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</si>
  <si>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</si>
  <si>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</si>
  <si>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</si>
  <si>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</si>
  <si>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</si>
  <si>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</si>
  <si>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</si>
  <si>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</si>
  <si>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</si>
  <si>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</si>
  <si>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</si>
  <si>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</si>
  <si>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</si>
  <si>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</si>
  <si>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</si>
  <si>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</si>
  <si>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</si>
  <si>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</si>
  <si>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</si>
  <si>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</si>
  <si>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</si>
  <si>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</si>
  <si>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</si>
  <si>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</si>
  <si>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</si>
  <si>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</si>
  <si>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</si>
  <si>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</si>
  <si>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</si>
  <si>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</si>
  <si>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</si>
  <si>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</si>
  <si>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</si>
  <si>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</si>
  <si>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</si>
  <si>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</si>
  <si>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</si>
  <si>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</si>
  <si>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</si>
  <si>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</si>
  <si>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</si>
  <si>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</si>
  <si>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</si>
  <si>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</si>
  <si>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</si>
  <si>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</si>
  <si>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</si>
  <si>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</si>
  <si>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</si>
  <si>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</si>
  <si>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</si>
  <si>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</si>
  <si>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</si>
  <si>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</si>
  <si>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</si>
  <si>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</si>
  <si>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</si>
  <si>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</si>
  <si>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</si>
  <si>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</si>
  <si>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</si>
  <si>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</si>
  <si>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</si>
  <si>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</si>
  <si>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</si>
  <si>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</si>
  <si>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</si>
  <si>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</si>
  <si>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</si>
  <si>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</si>
  <si>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</si>
  <si>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</si>
  <si>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</si>
  <si>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</si>
  <si>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</si>
  <si>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</si>
  <si>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</si>
  <si>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</si>
  <si>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</si>
  <si>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</si>
  <si>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</si>
  <si>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</si>
  <si>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</si>
  <si>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</si>
  <si>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</si>
  <si>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</si>
  <si>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</si>
  <si>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</si>
  <si>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</si>
  <si>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</si>
  <si>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</si>
  <si>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</si>
  <si>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</si>
  <si>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</si>
  <si>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</si>
  <si>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</si>
  <si>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</si>
  <si>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</si>
  <si>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</si>
  <si>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</si>
  <si>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</si>
  <si>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</si>
  <si>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</si>
  <si>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</si>
  <si>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</si>
  <si>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</si>
  <si>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</si>
  <si>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</si>
  <si>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</si>
  <si>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</si>
  <si>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</si>
  <si>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</si>
  <si>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</si>
  <si>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</si>
  <si>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</si>
  <si>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</si>
  <si>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</si>
  <si>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</si>
  <si>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</si>
  <si>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</si>
  <si>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</si>
  <si>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</si>
  <si>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</si>
  <si>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</si>
  <si>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</si>
  <si>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</si>
  <si>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</si>
  <si>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</si>
  <si>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</si>
  <si>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</si>
  <si>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</si>
  <si>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</si>
  <si>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</si>
  <si>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</si>
  <si>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</si>
  <si>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</si>
  <si>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</si>
  <si>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</si>
  <si>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</si>
  <si>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</si>
  <si>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</si>
  <si>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</si>
  <si>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</si>
  <si>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</si>
  <si>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</si>
  <si>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</si>
  <si>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</si>
  <si>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</si>
  <si>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</si>
  <si>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</si>
  <si>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</si>
  <si>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</si>
  <si>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</si>
  <si>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</si>
  <si>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</si>
  <si>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</si>
  <si>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</si>
  <si>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</si>
  <si>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</si>
  <si>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</si>
  <si>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</si>
  <si>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</si>
  <si>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</si>
  <si>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</si>
  <si>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</si>
  <si>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</si>
  <si>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</si>
  <si>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</si>
  <si>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</si>
  <si>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</si>
  <si>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</si>
  <si>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</si>
  <si>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</si>
  <si>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</si>
  <si>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</si>
  <si>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</si>
  <si>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</si>
  <si>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</si>
  <si>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</si>
  <si>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</si>
  <si>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</si>
  <si>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</si>
  <si>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</si>
  <si>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</si>
  <si>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</si>
  <si>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</si>
  <si>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</si>
  <si>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</si>
  <si>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</si>
  <si>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</si>
  <si>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</si>
  <si>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</si>
  <si>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</si>
  <si>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</si>
  <si>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</si>
  <si>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</si>
  <si>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</si>
  <si>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</si>
  <si>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</si>
  <si>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</si>
  <si>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</si>
  <si>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</si>
  <si>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</si>
  <si>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</si>
  <si>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</si>
  <si>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</si>
  <si>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</si>
  <si>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</si>
  <si>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</si>
  <si>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</si>
  <si>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</si>
  <si>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</si>
  <si>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</si>
  <si>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</si>
  <si>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</si>
  <si>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</si>
  <si>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</si>
  <si>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</si>
  <si>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</si>
  <si>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</si>
  <si>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</si>
  <si>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</si>
  <si>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</si>
  <si>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</si>
  <si>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</si>
  <si>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</si>
  <si>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</si>
  <si>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</si>
  <si>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</si>
  <si>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</si>
  <si>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</si>
  <si>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</si>
  <si>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</si>
  <si>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</si>
  <si>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</si>
  <si>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</si>
  <si>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</si>
  <si>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</si>
  <si>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</si>
  <si>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</si>
  <si>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</si>
  <si>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</si>
  <si>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</si>
  <si>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</si>
  <si>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</si>
  <si>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</si>
  <si>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</si>
  <si>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</si>
  <si>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</si>
  <si>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</si>
  <si>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</si>
  <si>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</si>
  <si>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</si>
  <si>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</si>
  <si>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</si>
  <si>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</si>
  <si>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</si>
  <si>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</si>
  <si>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</si>
  <si>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</si>
  <si>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</si>
  <si>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</si>
  <si>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</si>
  <si>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</si>
  <si>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</si>
  <si>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</si>
  <si>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</si>
  <si>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</si>
  <si>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</si>
  <si>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</si>
  <si>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</si>
  <si>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</si>
  <si>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</si>
  <si>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</si>
  <si>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</si>
  <si>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</si>
  <si>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</si>
  <si>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</si>
  <si>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</si>
  <si>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</si>
  <si>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</si>
  <si>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</si>
  <si>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</si>
  <si>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</si>
  <si>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</si>
  <si>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</si>
  <si>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</si>
  <si>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</si>
  <si>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</si>
  <si>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</si>
  <si>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</si>
  <si>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</si>
  <si>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</si>
  <si>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</si>
  <si>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</si>
  <si>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</si>
  <si>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</si>
  <si>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</si>
  <si>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</si>
  <si>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</si>
  <si>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</si>
  <si>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</si>
  <si>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</si>
  <si>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</si>
  <si>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</si>
  <si>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</si>
  <si>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</si>
  <si>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</si>
  <si>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</si>
  <si>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</si>
  <si>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</si>
  <si>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</si>
  <si>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</si>
  <si>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</si>
  <si>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</si>
  <si>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</si>
  <si>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</si>
  <si>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</si>
  <si>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</si>
  <si>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</si>
  <si>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</si>
  <si>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</si>
  <si>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</si>
  <si>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</si>
  <si>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</si>
  <si>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</si>
  <si>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</si>
  <si>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</si>
  <si>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</si>
  <si>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</si>
  <si>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</si>
  <si>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</si>
  <si>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</si>
  <si>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</si>
  <si>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</si>
  <si>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</si>
  <si>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</si>
  <si>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</si>
  <si>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</si>
  <si>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</si>
  <si>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</si>
  <si>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</si>
  <si>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</si>
  <si>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</si>
  <si>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</si>
  <si>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</si>
  <si>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</si>
  <si>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</si>
  <si>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</si>
  <si>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</si>
  <si>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</si>
  <si>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</si>
  <si>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</si>
  <si>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</si>
  <si>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</si>
  <si>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</si>
  <si>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</si>
  <si>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</si>
  <si>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</si>
  <si>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</si>
  <si>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</si>
  <si>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</si>
  <si>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</si>
  <si>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</si>
  <si>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</si>
  <si>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</si>
  <si>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</si>
  <si>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</si>
  <si>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</si>
  <si>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</si>
  <si>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</si>
  <si>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</si>
  <si>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</si>
  <si>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</si>
  <si>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</si>
  <si>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</si>
  <si>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</si>
  <si>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</si>
  <si>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</si>
  <si>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</si>
  <si>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</si>
  <si>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</si>
  <si>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</si>
  <si>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</si>
  <si>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</si>
  <si>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</si>
  <si>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</si>
  <si>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</si>
  <si>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</si>
  <si>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</si>
  <si>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</si>
  <si>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</si>
  <si>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</si>
  <si>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</si>
  <si>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</si>
  <si>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</si>
  <si>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</si>
  <si>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</si>
  <si>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</si>
  <si>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</si>
  <si>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</si>
  <si>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</si>
  <si>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</si>
  <si>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</si>
  <si>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</si>
  <si>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</si>
  <si>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</si>
  <si>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</si>
  <si>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</si>
  <si>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</si>
  <si>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</si>
  <si>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</si>
  <si>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</si>
  <si>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</si>
  <si>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</si>
  <si>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</si>
  <si>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</si>
  <si>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</si>
  <si>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</si>
  <si>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</si>
  <si>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</si>
  <si>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</si>
  <si>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</si>
  <si>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</si>
  <si>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</si>
  <si>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</si>
  <si>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</si>
  <si>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</si>
  <si>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</si>
  <si>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</si>
  <si>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</si>
  <si>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</si>
  <si>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</si>
  <si>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</si>
  <si>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</si>
  <si>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</si>
  <si>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</si>
  <si>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</si>
  <si>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</si>
  <si>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</si>
  <si>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</si>
  <si>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</si>
  <si>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</si>
  <si>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</si>
  <si>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</si>
  <si>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</si>
  <si>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</si>
  <si>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</si>
  <si>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</si>
  <si>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</si>
  <si>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</si>
  <si>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</si>
  <si>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</si>
  <si>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</si>
  <si>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</si>
  <si>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</si>
  <si>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</si>
  <si>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</si>
  <si>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</si>
  <si>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</si>
  <si>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</si>
  <si>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</si>
  <si>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</si>
  <si>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</si>
  <si>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</si>
  <si>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</si>
  <si>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</si>
  <si>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</si>
  <si>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</si>
  <si>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</si>
  <si>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</si>
  <si>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</si>
  <si>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</si>
  <si>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</si>
  <si>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</si>
  <si>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</si>
  <si>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</si>
  <si>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</si>
  <si>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</si>
  <si>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</si>
  <si>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</si>
  <si>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</si>
  <si>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</si>
  <si>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</si>
  <si>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</si>
  <si>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</si>
  <si>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</si>
  <si>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</si>
  <si>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</si>
  <si>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</si>
  <si>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</si>
  <si>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</si>
  <si>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</si>
  <si>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</si>
  <si>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</si>
  <si>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</si>
  <si>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</si>
  <si>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</si>
  <si>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</si>
  <si>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</si>
  <si>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</si>
  <si>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</si>
  <si>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</si>
  <si>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</si>
  <si>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</si>
  <si>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</si>
  <si>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</si>
  <si>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</si>
  <si>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</si>
  <si>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</si>
  <si>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</si>
  <si>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</si>
  <si>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</si>
  <si>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</si>
  <si>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</si>
  <si>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</si>
  <si>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</si>
  <si>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</si>
  <si>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</si>
  <si>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</si>
  <si>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</si>
  <si>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</si>
  <si>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</si>
  <si>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</si>
  <si>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</si>
  <si>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</si>
  <si>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</si>
  <si>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</si>
  <si>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</si>
  <si>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</si>
  <si>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</si>
  <si>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</si>
  <si>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</si>
  <si>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</si>
  <si>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</si>
  <si>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</si>
  <si>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</si>
  <si>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</si>
  <si>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</si>
  <si>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</si>
  <si>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</si>
  <si>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</si>
  <si>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</si>
  <si>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</si>
  <si>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</si>
  <si>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</si>
  <si>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</si>
  <si>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</si>
  <si>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</si>
  <si>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</si>
  <si>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</si>
  <si>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</si>
  <si>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</si>
  <si>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</si>
  <si>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</si>
  <si>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</si>
  <si>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</si>
  <si>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</si>
  <si>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</si>
  <si>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</si>
  <si>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</si>
  <si>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</si>
  <si>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</si>
  <si>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</si>
  <si>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</si>
  <si>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</si>
  <si>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</si>
  <si>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</si>
  <si>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</si>
  <si>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</si>
  <si>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</si>
  <si>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</si>
  <si>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</si>
  <si>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</si>
  <si>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</si>
  <si>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</si>
  <si>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</si>
  <si>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</si>
  <si>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</si>
  <si>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</si>
  <si>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</si>
  <si>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</si>
  <si>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</si>
  <si>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</si>
  <si>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</si>
  <si>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</si>
  <si>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</si>
  <si>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</si>
  <si>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</si>
  <si>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</si>
  <si>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</si>
  <si>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</si>
  <si>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</si>
  <si>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</si>
  <si>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</si>
  <si>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</si>
  <si>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</si>
  <si>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</si>
  <si>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</si>
  <si>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</si>
  <si>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</si>
  <si>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</si>
  <si>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</si>
  <si>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</si>
  <si>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</si>
  <si>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</si>
  <si>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</si>
  <si>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</si>
  <si>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</si>
  <si>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</si>
  <si>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</si>
  <si>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</si>
  <si>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</si>
  <si>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</si>
  <si>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</si>
  <si>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</si>
  <si>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</si>
  <si>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</si>
  <si>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</si>
  <si>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</si>
  <si>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</si>
  <si>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</si>
  <si>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</si>
  <si>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</si>
  <si>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</si>
  <si>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</si>
  <si>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</si>
  <si>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</si>
  <si>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</si>
  <si>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</si>
  <si>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</si>
  <si>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</si>
  <si>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</si>
  <si>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</si>
  <si>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</si>
  <si>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</si>
  <si>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</si>
  <si>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</si>
  <si>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</si>
  <si>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</si>
  <si>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</si>
  <si>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</si>
  <si>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</si>
  <si>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</si>
  <si>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</si>
  <si>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</si>
  <si>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</si>
  <si>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</si>
  <si>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</si>
  <si>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</si>
  <si>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</si>
  <si>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</si>
  <si>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</si>
  <si>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</si>
  <si>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</si>
  <si>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</si>
  <si>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</si>
  <si>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</si>
  <si>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</si>
  <si>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</si>
  <si>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</si>
  <si>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</si>
  <si>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</si>
  <si>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</si>
  <si>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</si>
  <si>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</si>
  <si>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</si>
  <si>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</si>
  <si>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</si>
  <si>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</si>
  <si>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</si>
  <si>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</si>
  <si>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</si>
  <si>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</si>
  <si>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</si>
  <si>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</si>
  <si>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</si>
  <si>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</si>
  <si>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</si>
  <si>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</si>
  <si>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</si>
  <si>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</si>
  <si>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</si>
  <si>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</si>
  <si>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</si>
  <si>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</si>
  <si>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</si>
  <si>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</si>
  <si>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</si>
  <si>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</si>
  <si>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</si>
  <si>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</si>
  <si>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</si>
  <si>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</si>
  <si>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</si>
  <si>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</si>
  <si>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</si>
  <si>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</si>
  <si>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</si>
  <si>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</si>
  <si>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</si>
  <si>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</si>
  <si>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</si>
  <si>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</si>
  <si>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</si>
  <si>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</si>
  <si>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</si>
  <si>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</si>
  <si>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</si>
  <si>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</si>
  <si>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</si>
  <si>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</si>
  <si>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</si>
  <si>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</si>
  <si>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</si>
  <si>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</si>
  <si>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</si>
  <si>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</si>
  <si>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</si>
  <si>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</si>
  <si>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</si>
  <si>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</si>
  <si>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</si>
  <si>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</si>
  <si>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</si>
  <si>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</si>
  <si>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</si>
  <si>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</si>
  <si>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</si>
  <si>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</si>
  <si>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</si>
  <si>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</si>
  <si>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</si>
  <si>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</si>
  <si>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</si>
  <si>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</si>
  <si>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</si>
  <si>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</si>
  <si>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</si>
  <si>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</si>
  <si>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</si>
  <si>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</si>
  <si>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</si>
  <si>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</si>
  <si>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</si>
  <si>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</si>
  <si>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</si>
  <si>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</si>
  <si>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</si>
  <si>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</si>
  <si>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</si>
  <si>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</si>
  <si>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</si>
  <si>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</si>
  <si>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</si>
  <si>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</si>
  <si>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</si>
  <si>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</si>
  <si>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</si>
  <si>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</si>
  <si>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</si>
  <si>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</si>
  <si>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</si>
  <si>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</si>
  <si>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</si>
  <si>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</si>
  <si>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</si>
  <si>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</si>
  <si>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</si>
  <si>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</si>
  <si>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</si>
  <si>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</si>
  <si>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</si>
  <si>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</si>
  <si>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</si>
  <si>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</si>
  <si>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</si>
  <si>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</si>
  <si>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</si>
  <si>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</si>
  <si>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</si>
  <si>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</si>
  <si>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</si>
  <si>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</si>
  <si>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</si>
  <si>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</si>
  <si>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</si>
  <si>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</si>
  <si>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</si>
  <si>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</si>
  <si>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</si>
  <si>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</si>
  <si>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</si>
  <si>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</si>
  <si>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</si>
  <si>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</si>
  <si>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</si>
  <si>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</si>
  <si>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</si>
  <si>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</si>
  <si>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</si>
  <si>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</si>
  <si>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</si>
  <si>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</si>
  <si>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</si>
  <si>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</si>
  <si>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</si>
  <si>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</si>
  <si>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</si>
  <si>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</si>
  <si>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</si>
  <si>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</si>
  <si>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</si>
  <si>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</si>
  <si>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</si>
  <si>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</si>
  <si>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</si>
  <si>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</si>
  <si>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</si>
  <si>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</si>
  <si>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</si>
  <si>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</si>
  <si>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</si>
  <si>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</si>
  <si>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</si>
  <si>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</si>
  <si>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</si>
  <si>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</si>
  <si>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</si>
  <si>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</si>
  <si>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</si>
  <si>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</si>
  <si>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</si>
  <si>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</si>
  <si>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</si>
  <si>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</si>
  <si>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</si>
  <si>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</si>
  <si>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</si>
  <si>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</si>
  <si>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</si>
  <si>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</si>
  <si>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</si>
  <si>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</si>
  <si>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</si>
  <si>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</si>
  <si>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</si>
  <si>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</si>
  <si>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</si>
  <si>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</si>
  <si>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</si>
  <si>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</si>
  <si>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</si>
  <si>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</si>
  <si>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</si>
  <si>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</si>
  <si>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</si>
  <si>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</si>
  <si>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</si>
  <si>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</si>
  <si>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</si>
  <si>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</si>
  <si>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</si>
  <si>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</si>
  <si>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</si>
  <si>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</si>
  <si>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</si>
  <si>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</si>
  <si>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</si>
  <si>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</si>
  <si>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</si>
  <si>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</si>
  <si>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</si>
  <si>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</si>
  <si>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</si>
  <si>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</si>
  <si>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</si>
  <si>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</si>
  <si>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</si>
  <si>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</si>
  <si>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</si>
  <si>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</si>
  <si>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</si>
  <si>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</si>
  <si>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</si>
  <si>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</si>
  <si>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</si>
  <si>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</si>
  <si>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</si>
  <si>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</si>
  <si>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</si>
  <si>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</si>
  <si>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</si>
  <si>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</si>
  <si>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</si>
  <si>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</si>
  <si>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</si>
  <si>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</si>
  <si>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</si>
  <si>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</si>
  <si>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</si>
  <si>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</si>
  <si>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</si>
  <si>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</si>
  <si>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</si>
  <si>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</si>
  <si>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</si>
  <si>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</si>
  <si>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</si>
  <si>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</si>
  <si>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</si>
  <si>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</si>
  <si>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</si>
  <si>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</si>
  <si>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</si>
  <si>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</si>
  <si>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</si>
  <si>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</si>
  <si>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</si>
  <si>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</si>
  <si>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</si>
  <si>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</si>
  <si>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</si>
  <si>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</si>
  <si>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</si>
  <si>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</si>
  <si>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</si>
  <si>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</si>
  <si>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</si>
  <si>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</si>
  <si>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</si>
  <si>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</si>
  <si>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</si>
  <si>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</si>
  <si>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</si>
  <si>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</si>
  <si>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</si>
  <si>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</si>
  <si>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</si>
  <si>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</si>
  <si>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</si>
  <si>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</si>
  <si>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</si>
  <si>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</si>
  <si>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</si>
  <si>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</si>
  <si>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</si>
  <si>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</si>
  <si>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</si>
  <si>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</si>
  <si>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</si>
  <si>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</si>
  <si>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</si>
  <si>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</si>
  <si>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</si>
  <si>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</si>
  <si>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</si>
  <si>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</si>
  <si>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</si>
  <si>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</si>
  <si>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</si>
  <si>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</si>
  <si>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</si>
  <si>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</si>
  <si>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</si>
  <si>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</si>
  <si>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</si>
  <si>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</si>
  <si>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</si>
  <si>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</si>
  <si>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</si>
  <si>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</si>
  <si>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</si>
  <si>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</si>
  <si>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</si>
  <si>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</si>
  <si>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</si>
  <si>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</si>
  <si>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</si>
  <si>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</si>
  <si>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</si>
  <si>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</si>
  <si>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</si>
  <si>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</si>
  <si>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</si>
  <si>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</si>
  <si>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</si>
  <si>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</si>
  <si>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</si>
  <si>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</si>
  <si>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</si>
  <si>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</si>
  <si>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</si>
  <si>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</si>
  <si>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</si>
  <si>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</si>
  <si>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</si>
  <si>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</si>
  <si>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</si>
  <si>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</si>
  <si>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</si>
  <si>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</si>
  <si>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</si>
  <si>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</si>
  <si>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</si>
  <si>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</si>
  <si>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</si>
  <si>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</si>
  <si>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</si>
  <si>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</si>
  <si>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</si>
  <si>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</si>
  <si>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</si>
  <si>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</si>
  <si>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</si>
  <si>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</si>
  <si>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</si>
  <si>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</si>
  <si>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</si>
  <si>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</si>
  <si>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</si>
  <si>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</si>
  <si>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</si>
  <si>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</si>
  <si>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</si>
  <si>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</si>
  <si>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</si>
  <si>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</si>
  <si>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</si>
  <si>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</si>
  <si>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</si>
  <si>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</si>
  <si>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</si>
  <si>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</si>
  <si>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</si>
  <si>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</si>
  <si>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</si>
  <si>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</si>
  <si>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</si>
  <si>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</si>
  <si>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</si>
  <si>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</si>
  <si>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</si>
  <si>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</si>
  <si>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</si>
  <si>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</si>
  <si>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</si>
  <si>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</si>
  <si>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</si>
  <si>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</si>
  <si>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</si>
  <si>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</si>
  <si>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</si>
  <si>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</si>
  <si>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</si>
  <si>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</si>
  <si>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</si>
  <si>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</si>
  <si>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</si>
  <si>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</si>
  <si>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</si>
  <si>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</si>
  <si>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</si>
  <si>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</si>
  <si>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</si>
  <si>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</si>
  <si>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</si>
  <si>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</si>
  <si>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</si>
  <si>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</si>
  <si>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</si>
  <si>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</si>
  <si>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</si>
  <si>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</si>
  <si>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</si>
  <si>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</si>
  <si>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</si>
  <si>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</si>
  <si>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</si>
  <si>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</si>
  <si>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</si>
  <si>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</si>
  <si>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</si>
  <si>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</si>
  <si>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</si>
  <si>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</si>
  <si>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</si>
  <si>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</si>
  <si>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</si>
  <si>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</si>
  <si>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</si>
  <si>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</si>
  <si>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</si>
  <si>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</si>
  <si>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</si>
  <si>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</si>
  <si>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</si>
  <si>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</si>
  <si>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</si>
  <si>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</si>
  <si>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</si>
  <si>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</si>
  <si>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</si>
  <si>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</si>
  <si>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</si>
  <si>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</si>
  <si>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</si>
  <si>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</si>
  <si>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</si>
  <si>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</si>
  <si>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</si>
  <si>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</si>
  <si>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</si>
  <si>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</si>
  <si>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</si>
  <si>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</si>
  <si>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</si>
  <si>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</si>
  <si>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</si>
  <si>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</si>
  <si>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</si>
  <si>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</si>
  <si>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</si>
  <si>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</si>
  <si>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</si>
  <si>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</si>
  <si>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</si>
  <si>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</si>
  <si>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</si>
  <si>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</si>
  <si>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</si>
  <si>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</si>
  <si>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</si>
  <si>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</si>
  <si>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</si>
  <si>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</si>
  <si>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</si>
  <si>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</si>
  <si>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</si>
  <si>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</si>
  <si>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</si>
  <si>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</si>
  <si>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</si>
  <si>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</si>
  <si>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</si>
  <si>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</si>
  <si>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</si>
  <si>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</si>
  <si>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</si>
  <si>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</si>
  <si>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</si>
  <si>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</si>
  <si>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</si>
  <si>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</si>
  <si>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</si>
  <si>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</si>
  <si>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</si>
  <si>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</si>
  <si>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</si>
  <si>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</si>
  <si>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</si>
  <si>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</si>
  <si>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</si>
  <si>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</si>
  <si>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</si>
  <si>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</si>
  <si>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</si>
  <si>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</si>
  <si>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</si>
  <si>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</si>
  <si>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</si>
  <si>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</si>
  <si>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</si>
  <si>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</si>
  <si>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</si>
  <si>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</si>
  <si>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</si>
  <si>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</si>
  <si>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</si>
  <si>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</si>
  <si>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</si>
  <si>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</si>
  <si>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</si>
  <si>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</si>
  <si>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</si>
  <si>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</si>
  <si>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</si>
  <si>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</si>
  <si>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</si>
  <si>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</si>
  <si>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</si>
  <si>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</si>
  <si>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</si>
  <si>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</si>
  <si>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</si>
  <si>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</si>
  <si>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</si>
  <si>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</si>
  <si>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</si>
  <si>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</si>
  <si>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</si>
  <si>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</si>
  <si>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</si>
  <si>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</si>
  <si>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</si>
  <si>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</si>
  <si>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</si>
  <si>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</si>
  <si>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</si>
  <si>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</si>
  <si>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</si>
  <si>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</si>
  <si>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</si>
  <si>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</si>
  <si>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</si>
  <si>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</si>
  <si>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</si>
  <si>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</si>
  <si>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</si>
  <si>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</si>
  <si>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</si>
  <si>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</si>
  <si>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</si>
  <si>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</si>
  <si>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</si>
  <si>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</si>
  <si>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</si>
  <si>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</si>
  <si>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</si>
  <si>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</si>
  <si>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</si>
  <si>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</si>
  <si>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</si>
  <si>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</si>
  <si>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</si>
  <si>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</si>
  <si>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</si>
  <si>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</si>
  <si>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</si>
  <si>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</si>
  <si>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</si>
  <si>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</si>
  <si>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</si>
  <si>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</si>
  <si>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</si>
  <si>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</si>
  <si>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</si>
  <si>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</si>
  <si>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</si>
  <si>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</si>
  <si>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</si>
  <si>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</si>
  <si>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</si>
  <si>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</si>
  <si>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</si>
  <si>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</si>
  <si>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</si>
  <si>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</si>
  <si>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</si>
  <si>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</si>
  <si>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</si>
  <si>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</si>
  <si>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</si>
  <si>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</si>
  <si>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</si>
  <si>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</si>
  <si>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</si>
  <si>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</si>
  <si>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</si>
  <si>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</si>
  <si>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</si>
  <si>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</si>
  <si>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</si>
  <si>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</si>
  <si>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</si>
  <si>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</si>
  <si>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</si>
  <si>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</si>
  <si>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</si>
  <si>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</si>
  <si>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</si>
  <si>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</si>
  <si>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</si>
  <si>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</si>
  <si>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</si>
  <si>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</si>
  <si>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</si>
  <si>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</si>
  <si>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</si>
  <si>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</si>
  <si>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</si>
  <si>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</si>
  <si>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</si>
  <si>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</si>
  <si>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</si>
  <si>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</si>
  <si>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</si>
  <si>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</si>
  <si>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</si>
  <si>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</si>
  <si>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</si>
  <si>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</si>
  <si>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</si>
  <si>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</si>
  <si>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</si>
  <si>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</si>
  <si>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</si>
  <si>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</si>
  <si>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</si>
  <si>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</si>
  <si>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</si>
  <si>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</si>
  <si>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</si>
  <si>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</si>
  <si>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</si>
  <si>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</si>
  <si>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</si>
  <si>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</si>
  <si>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</si>
  <si>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</si>
  <si>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</si>
  <si>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</si>
  <si>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</si>
  <si>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</si>
  <si>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</si>
  <si>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</si>
  <si>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</si>
  <si>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</si>
  <si>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</si>
  <si>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</si>
  <si>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</si>
  <si>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</si>
  <si>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</si>
  <si>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</si>
  <si>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</si>
  <si>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</si>
  <si>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</si>
  <si>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</si>
  <si>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</si>
  <si>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</si>
  <si>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</si>
  <si>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</si>
  <si>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</si>
  <si>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</si>
  <si>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</si>
  <si>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</si>
  <si>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</si>
  <si>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</si>
  <si>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</si>
  <si>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</si>
  <si>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</si>
  <si>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</si>
  <si>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</si>
  <si>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</si>
  <si>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</si>
  <si>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</si>
  <si>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</si>
  <si>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</si>
  <si>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</si>
  <si>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</si>
  <si>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</si>
  <si>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</si>
  <si>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</si>
  <si>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</si>
  <si>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</si>
  <si>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</si>
  <si>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</si>
  <si>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</si>
  <si>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</si>
  <si>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</si>
  <si>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</si>
  <si>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</si>
  <si>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</si>
  <si>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</si>
  <si>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</si>
  <si>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</si>
  <si>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</si>
  <si>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</si>
  <si>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</si>
  <si>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</si>
  <si>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</si>
  <si>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</si>
  <si>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</si>
  <si>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</si>
  <si>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</si>
  <si>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</si>
  <si>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</si>
  <si>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</si>
  <si>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</si>
  <si>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</si>
  <si>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</si>
  <si>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</si>
  <si>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</si>
  <si>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</si>
  <si>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</si>
  <si>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</si>
  <si>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</si>
  <si>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</si>
  <si>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</si>
  <si>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</si>
  <si>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</si>
  <si>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</si>
  <si>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</si>
  <si>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</si>
  <si>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</si>
  <si>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</si>
  <si>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</si>
  <si>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</si>
  <si>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</si>
  <si>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</si>
  <si>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</si>
  <si>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</si>
  <si>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</si>
  <si>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</si>
  <si>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</si>
  <si>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</si>
  <si>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</si>
  <si>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</si>
  <si>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</si>
  <si>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</si>
  <si>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</si>
  <si>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</si>
  <si>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</si>
  <si>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</si>
  <si>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</si>
  <si>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</si>
  <si>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</si>
  <si>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</si>
  <si>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</si>
  <si>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</si>
  <si>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</si>
  <si>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</si>
  <si>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</si>
  <si>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</si>
  <si>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</si>
  <si>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</si>
  <si>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</si>
  <si>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</si>
  <si>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</si>
  <si>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</si>
  <si>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</si>
  <si>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</si>
  <si>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</si>
  <si>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</si>
  <si>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</si>
  <si>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</si>
  <si>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</si>
  <si>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</si>
  <si>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</si>
  <si>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</si>
  <si>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</si>
  <si>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</si>
  <si>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</si>
  <si>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</si>
  <si>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</si>
  <si>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</si>
  <si>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</si>
  <si>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</si>
  <si>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</si>
  <si>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</si>
  <si>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</si>
  <si>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</si>
  <si>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</si>
  <si>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</si>
  <si>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</si>
  <si>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</si>
  <si>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</si>
  <si>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</si>
  <si>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</si>
  <si>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</si>
  <si>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</si>
  <si>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</si>
  <si>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</si>
  <si>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</si>
  <si>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</si>
  <si>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</si>
  <si>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</si>
  <si>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</si>
  <si>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</si>
  <si>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</si>
  <si>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</si>
  <si>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</si>
  <si>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</si>
  <si>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</si>
  <si>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</si>
  <si>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</si>
  <si>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</si>
  <si>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</si>
  <si>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</si>
  <si>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</si>
  <si>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</si>
  <si>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</si>
  <si>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</si>
  <si>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</si>
  <si>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</si>
  <si>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</si>
  <si>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</si>
  <si>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</si>
  <si>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</si>
  <si>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</si>
  <si>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</si>
  <si>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</si>
  <si>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</si>
  <si>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</si>
  <si>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</si>
  <si>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</si>
  <si>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</si>
  <si>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</si>
  <si>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</si>
  <si>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</si>
  <si>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</si>
  <si>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</si>
  <si>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</si>
  <si>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</si>
  <si>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</si>
  <si>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</si>
  <si>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</si>
  <si>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</si>
  <si>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</si>
  <si>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</si>
  <si>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</si>
  <si>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</si>
  <si>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</si>
  <si>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</si>
  <si>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</si>
  <si>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</si>
  <si>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</si>
  <si>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</si>
  <si>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</si>
  <si>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</si>
  <si>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</si>
  <si>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</si>
  <si>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</si>
  <si>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</si>
  <si>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</si>
  <si>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</si>
  <si>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</si>
  <si>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</si>
  <si>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</si>
  <si>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</si>
  <si>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</si>
  <si>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</si>
  <si>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</si>
  <si>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</si>
  <si>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</si>
  <si>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</si>
  <si>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</si>
  <si>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</si>
  <si>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</si>
  <si>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</si>
  <si>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</si>
  <si>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</si>
  <si>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</si>
  <si>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</si>
  <si>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</si>
  <si>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</si>
  <si>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</si>
  <si>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</si>
  <si>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</si>
  <si>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</si>
  <si>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</si>
  <si>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</si>
  <si>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</si>
  <si>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</si>
  <si>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</si>
  <si>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</si>
  <si>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</si>
  <si>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</si>
  <si>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</si>
  <si>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</si>
  <si>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</si>
  <si>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</si>
  <si>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</si>
  <si>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</si>
  <si>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</si>
  <si>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</si>
  <si>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</si>
  <si>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</si>
  <si>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</si>
  <si>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</si>
  <si>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</si>
  <si>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</si>
  <si>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</si>
  <si>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</si>
  <si>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</si>
  <si>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</si>
  <si>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</si>
  <si>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</si>
  <si>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</si>
  <si>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</si>
  <si>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</si>
  <si>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</si>
  <si>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</si>
  <si>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</si>
  <si>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</si>
  <si>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</si>
  <si>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</si>
  <si>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</si>
  <si>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</si>
  <si>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</si>
  <si>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</si>
  <si>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</si>
  <si>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</si>
  <si>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</si>
  <si>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</si>
  <si>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</si>
  <si>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</si>
  <si>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</si>
  <si>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</si>
  <si>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</si>
  <si>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</si>
  <si>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</si>
  <si>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</si>
  <si>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</si>
  <si>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</si>
  <si>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</si>
  <si>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</si>
  <si>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</si>
  <si>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</si>
  <si>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</si>
  <si>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</si>
  <si>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</si>
  <si>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</si>
  <si>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</si>
  <si>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</si>
  <si>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</si>
  <si>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</si>
  <si>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</si>
  <si>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</si>
  <si>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</si>
  <si>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</si>
  <si>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</si>
  <si>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</si>
  <si>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</si>
  <si>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</si>
  <si>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</si>
  <si>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</si>
  <si>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</si>
  <si>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</si>
  <si>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</si>
  <si>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</si>
  <si>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</si>
  <si>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</si>
  <si>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</si>
  <si>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</si>
  <si>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</si>
  <si>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</si>
  <si>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</si>
  <si>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</si>
  <si>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</si>
  <si>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</si>
  <si>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</si>
  <si>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</si>
  <si>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</si>
  <si>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</si>
  <si>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</si>
  <si>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</si>
  <si>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</si>
  <si>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</si>
  <si>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</si>
  <si>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</si>
  <si>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</si>
  <si>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</si>
  <si>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</si>
  <si>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</si>
  <si>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</si>
  <si>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</si>
  <si>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</si>
  <si>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</si>
  <si>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</si>
  <si>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</si>
  <si>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</si>
  <si>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</si>
  <si>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</si>
  <si>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</si>
  <si>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</si>
  <si>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</si>
  <si>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</si>
  <si>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</si>
  <si>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</si>
  <si>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</si>
  <si>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</si>
  <si>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</si>
  <si>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</si>
  <si>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</si>
  <si>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</si>
  <si>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</si>
  <si>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</si>
  <si>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</si>
  <si>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</si>
  <si>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</si>
  <si>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</si>
  <si>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</si>
  <si>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</si>
  <si>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</si>
  <si>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</si>
  <si>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</si>
  <si>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</si>
  <si>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</si>
  <si>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</si>
  <si>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</si>
  <si>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</si>
  <si>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</si>
  <si>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</si>
  <si>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</si>
  <si>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</si>
  <si>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</si>
  <si>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</si>
  <si>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</si>
  <si>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</si>
  <si>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</si>
  <si>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</si>
  <si>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</si>
  <si>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</si>
  <si>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</si>
  <si>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</si>
  <si>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</si>
  <si>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</si>
  <si>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</si>
  <si>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</si>
  <si>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</si>
  <si>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</si>
  <si>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</si>
  <si>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</si>
  <si>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</si>
  <si>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</si>
  <si>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</si>
  <si>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</si>
  <si>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</si>
  <si>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</si>
  <si>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</si>
  <si>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</si>
  <si>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</si>
  <si>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</si>
  <si>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</si>
  <si>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</si>
  <si>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</si>
  <si>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</si>
  <si>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</si>
  <si>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</si>
  <si>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</si>
  <si>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</si>
  <si>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</si>
  <si>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</si>
  <si>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</si>
  <si>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</si>
  <si>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</si>
  <si>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</si>
  <si>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</si>
  <si>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</si>
  <si>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</si>
  <si>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</si>
  <si>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</si>
  <si>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</si>
  <si>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</si>
  <si>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</si>
  <si>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</si>
  <si>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</si>
  <si>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</si>
  <si>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</si>
  <si>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</si>
  <si>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</si>
  <si>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</si>
  <si>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</si>
  <si>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</si>
  <si>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</si>
  <si>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</si>
  <si>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</si>
  <si>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</si>
  <si>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</si>
  <si>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</si>
  <si>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</si>
  <si>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</si>
  <si>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</si>
  <si>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</si>
  <si>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</si>
  <si>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</si>
  <si>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</si>
  <si>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</si>
  <si>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</si>
  <si>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</si>
  <si>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</si>
  <si>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</si>
  <si>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</si>
  <si>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</si>
  <si>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</si>
  <si>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</si>
  <si>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</si>
  <si>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</si>
  <si>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</si>
  <si>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</si>
  <si>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</si>
  <si>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</si>
  <si>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</si>
  <si>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</si>
  <si>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</si>
  <si>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</si>
  <si>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</si>
  <si>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</si>
  <si>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</si>
  <si>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</si>
  <si>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</si>
  <si>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</si>
  <si>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</si>
  <si>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</si>
  <si>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</si>
  <si>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</si>
  <si>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</si>
  <si>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</si>
  <si>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</si>
  <si>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</si>
  <si>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</si>
  <si>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</si>
  <si>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</si>
  <si>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</si>
  <si>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</si>
  <si>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</si>
  <si>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</si>
  <si>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</si>
  <si>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</si>
  <si>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</si>
  <si>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</si>
  <si>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</si>
  <si>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</si>
  <si>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</si>
  <si>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</si>
  <si>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</si>
  <si>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</si>
  <si>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</si>
  <si>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</si>
  <si>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</si>
  <si>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</si>
  <si>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</si>
  <si>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</si>
  <si>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</si>
  <si>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</si>
  <si>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</si>
  <si>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</si>
  <si>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</si>
  <si>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</si>
  <si>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</si>
  <si>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</si>
  <si>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</si>
  <si>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</si>
  <si>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</si>
  <si>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</si>
  <si>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</si>
  <si>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</si>
  <si>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</si>
  <si>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</si>
  <si>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</si>
  <si>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</si>
  <si>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</si>
  <si>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</si>
  <si>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</si>
  <si>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</si>
  <si>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</si>
  <si>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</si>
  <si>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</si>
  <si>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</si>
  <si>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</si>
  <si>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</si>
  <si>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</si>
  <si>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</si>
  <si>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</si>
  <si>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</si>
  <si>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</si>
  <si>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</si>
  <si>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</si>
  <si>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</si>
  <si>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</si>
  <si>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</si>
  <si>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</si>
  <si>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</si>
  <si>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</si>
  <si>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</si>
  <si>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</si>
  <si>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</si>
  <si>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</si>
  <si>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</si>
  <si>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</si>
  <si>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</si>
  <si>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</si>
  <si>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</si>
  <si>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</si>
  <si>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</si>
  <si>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</si>
  <si>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</si>
  <si>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</si>
  <si>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</si>
  <si>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</si>
  <si>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</si>
  <si>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</si>
  <si>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</si>
  <si>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</si>
  <si>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</si>
  <si>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</si>
  <si>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</si>
  <si>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</si>
  <si>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</si>
  <si>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</si>
  <si>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</si>
  <si>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</si>
  <si>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</si>
  <si>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</si>
  <si>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</si>
  <si>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</si>
  <si>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</si>
  <si>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</si>
  <si>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</si>
  <si>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</si>
  <si>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</si>
  <si>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</si>
  <si>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</si>
  <si>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</si>
  <si>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</si>
  <si>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</si>
  <si>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</si>
  <si>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</si>
  <si>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</si>
  <si>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</si>
  <si>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</si>
  <si>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</si>
  <si>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</si>
  <si>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</si>
  <si>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</si>
  <si>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</si>
  <si>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</si>
  <si>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</si>
  <si>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</si>
  <si>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</si>
  <si>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</si>
  <si>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</si>
  <si>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</si>
  <si>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</si>
  <si>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</si>
  <si>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</si>
  <si>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</si>
  <si>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</si>
  <si>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</si>
  <si>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</si>
  <si>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</si>
  <si>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</si>
  <si>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</si>
  <si>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</si>
  <si>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</si>
  <si>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</si>
  <si>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</si>
  <si>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</si>
  <si>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</si>
  <si>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</si>
  <si>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</si>
  <si>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</si>
  <si>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</si>
  <si>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</si>
  <si>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</si>
  <si>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</si>
  <si>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</si>
  <si>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</si>
  <si>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</si>
  <si>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</si>
  <si>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</si>
  <si>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</si>
  <si>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</si>
  <si>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</si>
  <si>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</si>
  <si>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</si>
  <si>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</si>
  <si>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</si>
  <si>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</si>
  <si>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</si>
  <si>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</si>
  <si>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</si>
  <si>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</si>
  <si>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</si>
  <si>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</si>
  <si>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</si>
  <si>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</si>
  <si>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</si>
  <si>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</si>
  <si>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</si>
  <si>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</si>
  <si>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</si>
  <si>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</si>
  <si>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</si>
  <si>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</si>
  <si>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</si>
  <si>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</si>
  <si>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</si>
  <si>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</si>
  <si>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</si>
  <si>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</si>
  <si>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</si>
  <si>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</si>
  <si>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</si>
  <si>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</si>
  <si>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</si>
  <si>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</si>
  <si>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</si>
  <si>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</si>
  <si>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</si>
  <si>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</si>
  <si>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</si>
  <si>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</si>
  <si>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</si>
  <si>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</si>
  <si>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</si>
  <si>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</si>
  <si>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</si>
  <si>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</si>
  <si>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</si>
  <si>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</si>
  <si>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</si>
  <si>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</si>
  <si>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</si>
  <si>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</si>
  <si>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</si>
  <si>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</si>
  <si>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</si>
  <si>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</si>
  <si>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</si>
  <si>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</si>
  <si>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</si>
  <si>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</si>
  <si>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</si>
  <si>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</si>
  <si>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</si>
  <si>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</si>
  <si>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</si>
  <si>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</si>
  <si>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</si>
  <si>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</si>
  <si>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</si>
  <si>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</si>
  <si>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</si>
  <si>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</si>
  <si>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</si>
  <si>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</si>
  <si>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</si>
  <si>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</si>
  <si>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</si>
  <si>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</si>
  <si>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</si>
  <si>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</si>
  <si>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</si>
  <si>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</si>
  <si>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</si>
  <si>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</si>
  <si>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</si>
  <si>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</si>
  <si>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</si>
  <si>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</si>
  <si>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</si>
  <si>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</si>
  <si>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</si>
  <si>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</si>
  <si>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</si>
  <si>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</si>
  <si>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</si>
  <si>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</si>
  <si>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</si>
  <si>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</si>
  <si>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</si>
  <si>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</si>
  <si>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</si>
  <si>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</si>
  <si>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</si>
  <si>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</si>
  <si>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</si>
  <si>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</si>
  <si>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</si>
  <si>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</si>
  <si>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</si>
  <si>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</si>
  <si>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</si>
  <si>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</si>
  <si>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</si>
  <si>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</si>
  <si>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</si>
  <si>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</si>
  <si>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</si>
  <si>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</si>
  <si>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</si>
  <si>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</si>
  <si>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</si>
  <si>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</si>
  <si>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</si>
  <si>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</si>
  <si>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</si>
  <si>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</si>
  <si>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</si>
  <si>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</si>
  <si>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</si>
  <si>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</si>
  <si>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</si>
  <si>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</si>
  <si>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</si>
  <si>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</si>
  <si>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</si>
  <si>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</si>
  <si>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</si>
  <si>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</si>
  <si>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</si>
  <si>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</si>
  <si>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</si>
  <si>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</si>
  <si>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</si>
  <si>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</si>
  <si>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</si>
  <si>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</si>
  <si>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</si>
  <si>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</si>
  <si>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</si>
  <si>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</si>
  <si>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</si>
  <si>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</si>
  <si>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</si>
  <si>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</si>
  <si>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</si>
  <si>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</si>
  <si>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</si>
  <si>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</si>
  <si>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</si>
  <si>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</si>
  <si>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</si>
  <si>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</si>
  <si>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</si>
  <si>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</si>
  <si>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</si>
  <si>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</si>
  <si>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</si>
  <si>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</si>
  <si>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</si>
  <si>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</si>
  <si>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</si>
  <si>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</si>
  <si>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</si>
  <si>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</si>
  <si>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</si>
  <si>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</si>
  <si>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</si>
  <si>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</si>
  <si>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</si>
  <si>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</si>
  <si>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</si>
  <si>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</si>
  <si>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</si>
  <si>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</si>
  <si>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</si>
  <si>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</si>
  <si>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</si>
  <si>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</si>
  <si>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</si>
  <si>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</si>
  <si>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</si>
  <si>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</si>
  <si>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</si>
  <si>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</si>
  <si>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</si>
  <si>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</si>
  <si>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</si>
  <si>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</si>
  <si>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</si>
  <si>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</si>
  <si>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</si>
  <si>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</si>
  <si>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</si>
  <si>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</si>
  <si>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</si>
  <si>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</si>
  <si>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</si>
  <si>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</si>
  <si>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</si>
  <si>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</si>
  <si>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</si>
  <si>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</si>
  <si>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</si>
  <si>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</si>
  <si>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</si>
  <si>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</si>
  <si>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</si>
  <si>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</si>
  <si>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</si>
  <si>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</si>
  <si>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</si>
  <si>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</si>
  <si>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</si>
  <si>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</si>
  <si>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</si>
  <si>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</si>
  <si>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</si>
  <si>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</si>
  <si>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</si>
  <si>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</si>
  <si>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</si>
  <si>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</si>
  <si>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</si>
  <si>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</si>
  <si>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</si>
  <si>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</si>
  <si>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</si>
  <si>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</si>
  <si>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</si>
  <si>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</si>
  <si>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</si>
  <si>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</si>
  <si>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</si>
  <si>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</si>
  <si>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</si>
  <si>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</si>
  <si>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</si>
  <si>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</si>
  <si>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</si>
  <si>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</si>
  <si>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</si>
  <si>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</si>
  <si>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</si>
  <si>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</si>
  <si>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</si>
  <si>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</si>
  <si>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</si>
  <si>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</si>
  <si>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</si>
  <si>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</si>
  <si>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</si>
  <si>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</si>
  <si>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</si>
  <si>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</si>
  <si>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</si>
  <si>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</si>
  <si>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</si>
  <si>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</si>
  <si>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</si>
  <si>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</si>
  <si>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</si>
  <si>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</si>
  <si>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</si>
  <si>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</si>
  <si>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</si>
  <si>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</si>
  <si>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</si>
  <si>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</si>
  <si>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</si>
  <si>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</si>
  <si>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</si>
  <si>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</si>
  <si>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</si>
  <si>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</si>
  <si>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</si>
  <si>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</si>
  <si>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</si>
  <si>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</si>
  <si>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</si>
  <si>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</si>
  <si>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</si>
  <si>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</si>
  <si>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</si>
  <si>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</si>
  <si>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</si>
  <si>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</si>
  <si>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</si>
  <si>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</si>
  <si>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</si>
  <si>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</si>
  <si>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</si>
  <si>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</si>
  <si>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</si>
  <si>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</si>
  <si>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</si>
  <si>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</si>
  <si>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</si>
  <si>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</si>
  <si>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</si>
  <si>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</si>
  <si>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</si>
  <si>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</si>
  <si>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</si>
  <si>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</si>
  <si>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</si>
  <si>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</si>
  <si>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</si>
  <si>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</si>
  <si>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</si>
  <si>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</si>
  <si>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</si>
  <si>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</si>
  <si>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</si>
  <si>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</si>
  <si>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</si>
  <si>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</si>
  <si>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</si>
  <si>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</si>
  <si>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</si>
  <si>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</si>
  <si>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</si>
  <si>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</si>
  <si>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</si>
  <si>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</si>
  <si>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</si>
  <si>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</si>
  <si>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</si>
  <si>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</si>
  <si>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</si>
  <si>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</si>
  <si>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</si>
  <si>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</si>
  <si>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</si>
  <si>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</si>
  <si>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</si>
  <si>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</si>
  <si>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</si>
  <si>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</si>
  <si>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</si>
  <si>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</si>
  <si>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</si>
  <si>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</si>
  <si>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</si>
  <si>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</si>
  <si>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</si>
  <si>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</si>
  <si>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</si>
  <si>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</si>
  <si>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</si>
  <si>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</si>
  <si>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</si>
  <si>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</si>
  <si>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</si>
  <si>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</si>
  <si>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</si>
  <si>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</si>
  <si>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</si>
  <si>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</si>
  <si>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</si>
  <si>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</si>
  <si>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</si>
  <si>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</si>
  <si>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</si>
  <si>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</si>
  <si>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</si>
  <si>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</si>
  <si>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</si>
  <si>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</si>
  <si>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</si>
  <si>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</si>
  <si>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</si>
  <si>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</si>
  <si>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</si>
  <si>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</si>
  <si>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</si>
  <si>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</si>
  <si>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</si>
  <si>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</si>
  <si>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</si>
  <si>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</si>
  <si>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</si>
  <si>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</si>
  <si>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</si>
  <si>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</si>
  <si>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</si>
  <si>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</si>
  <si>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</si>
  <si>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</si>
  <si>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</si>
  <si>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</si>
  <si>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</si>
  <si>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</si>
  <si>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</si>
  <si>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</si>
  <si>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</si>
  <si>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</si>
  <si>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</si>
  <si>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</si>
  <si>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</si>
  <si>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</si>
  <si>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</si>
  <si>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</si>
  <si>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</si>
  <si>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</si>
  <si>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</si>
  <si>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</si>
  <si>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</si>
  <si>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</si>
  <si>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</si>
  <si>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</si>
  <si>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</si>
  <si>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</si>
  <si>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</si>
  <si>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</si>
  <si>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</si>
  <si>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</si>
  <si>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</si>
  <si>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</si>
  <si>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</si>
  <si>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</si>
  <si>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</si>
  <si>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</si>
  <si>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</si>
  <si>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</si>
  <si>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</si>
  <si>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</si>
  <si>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</si>
  <si>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</si>
  <si>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</si>
  <si>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</si>
  <si>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</si>
  <si>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</si>
  <si>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</si>
  <si>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</si>
  <si>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</si>
  <si>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</si>
  <si>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</si>
  <si>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</si>
  <si>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</si>
  <si>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</si>
  <si>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</si>
  <si>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</si>
  <si>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</si>
  <si>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</si>
  <si>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</si>
  <si>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</si>
  <si>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</si>
  <si>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</si>
  <si>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</si>
  <si>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</si>
  <si>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</si>
  <si>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</si>
  <si>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</si>
  <si>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</si>
  <si>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</si>
  <si>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</si>
  <si>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</si>
  <si>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</si>
  <si>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</si>
  <si>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</si>
  <si>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</si>
  <si>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</si>
  <si>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</si>
  <si>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</si>
  <si>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</si>
  <si>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</si>
  <si>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</si>
  <si>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</si>
  <si>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</si>
  <si>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</si>
  <si>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</si>
  <si>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</si>
  <si>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</si>
  <si>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</si>
  <si>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</si>
  <si>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</si>
  <si>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</si>
  <si>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</si>
  <si>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</si>
  <si>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</si>
  <si>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</si>
  <si>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</si>
  <si>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</si>
  <si>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</si>
  <si>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</si>
  <si>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</si>
  <si>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</si>
  <si>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</si>
  <si>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</si>
  <si>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</si>
  <si>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</si>
  <si>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</si>
  <si>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</si>
  <si>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</si>
  <si>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</si>
  <si>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</si>
  <si>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</si>
  <si>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</si>
  <si>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</si>
  <si>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</si>
  <si>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</si>
  <si>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</si>
  <si>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</si>
  <si>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</si>
  <si>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</si>
  <si>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</si>
  <si>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</si>
  <si>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</si>
  <si>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</si>
  <si>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</si>
  <si>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</si>
  <si>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</si>
  <si>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</si>
  <si>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</si>
  <si>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</si>
  <si>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</si>
  <si>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</si>
  <si>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</si>
  <si>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</si>
  <si>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</si>
  <si>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</si>
  <si>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</si>
  <si>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</si>
  <si>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</si>
  <si>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</si>
  <si>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</si>
  <si>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</si>
  <si>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</si>
  <si>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</si>
  <si>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</si>
  <si>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</si>
  <si>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</si>
  <si>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</si>
  <si>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</si>
  <si>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</si>
  <si>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</si>
  <si>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</si>
  <si>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</si>
  <si>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</si>
  <si>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</si>
  <si>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</si>
  <si>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</si>
  <si>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</si>
  <si>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</si>
  <si>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</si>
  <si>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</si>
  <si>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</si>
  <si>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</si>
  <si>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</si>
  <si>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</si>
  <si>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</si>
  <si>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</si>
  <si>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</si>
  <si>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</si>
  <si>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</si>
  <si>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</si>
  <si>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</si>
  <si>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</si>
  <si>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</si>
  <si>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</si>
  <si>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</si>
  <si>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</si>
  <si>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</si>
  <si>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</si>
  <si>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</si>
  <si>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</si>
  <si>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</si>
  <si>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</si>
  <si>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</si>
  <si>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</si>
  <si>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</si>
  <si>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</si>
  <si>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</si>
  <si>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</si>
  <si>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</si>
  <si>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</si>
  <si>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</si>
  <si>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</si>
  <si>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</si>
  <si>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</si>
  <si>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</si>
  <si>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</si>
  <si>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</si>
  <si>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</si>
  <si>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</si>
  <si>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</si>
  <si>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</si>
  <si>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</si>
  <si>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</si>
  <si>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</si>
  <si>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</si>
  <si>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</si>
  <si>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</si>
  <si>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</si>
  <si>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</si>
  <si>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</si>
  <si>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</si>
  <si>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</si>
  <si>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</si>
  <si>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</si>
  <si>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</si>
  <si>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</si>
  <si>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</si>
  <si>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</si>
  <si>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</si>
  <si>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</si>
  <si>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</si>
  <si>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</si>
  <si>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</si>
  <si>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</si>
  <si>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</si>
  <si>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</si>
  <si>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</si>
  <si>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</si>
  <si>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</si>
  <si>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</si>
  <si>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</si>
  <si>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</si>
  <si>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</si>
  <si>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</si>
  <si>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</si>
  <si>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</si>
  <si>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</si>
  <si>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</si>
  <si>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</si>
  <si>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</si>
  <si>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</si>
  <si>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</si>
  <si>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</si>
  <si>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</si>
  <si>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</si>
  <si>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</si>
  <si>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</si>
  <si>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</si>
  <si>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</si>
  <si>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</si>
  <si>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</si>
  <si>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</si>
  <si>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</si>
  <si>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</si>
  <si>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</si>
  <si>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</si>
  <si>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</si>
  <si>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</si>
  <si>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</si>
  <si>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</si>
  <si>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</si>
  <si>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</si>
  <si>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</si>
  <si>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</si>
  <si>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</si>
  <si>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</si>
  <si>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</si>
  <si>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</si>
  <si>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</si>
  <si>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</si>
  <si>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</si>
  <si>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</si>
  <si>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</si>
  <si>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</si>
  <si>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</si>
  <si>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</si>
  <si>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</si>
  <si>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</si>
  <si>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</si>
  <si>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</si>
  <si>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</si>
  <si>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</si>
  <si>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</si>
  <si>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</si>
  <si>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</si>
  <si>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</si>
  <si>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</si>
  <si>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</si>
  <si>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</si>
  <si>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</si>
  <si>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</si>
  <si>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</si>
  <si>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</si>
  <si>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</si>
  <si>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</si>
  <si>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</si>
  <si>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</si>
  <si>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</si>
  <si>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</si>
  <si>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</si>
  <si>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</si>
  <si>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</si>
  <si>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</si>
  <si>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</si>
  <si>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</si>
  <si>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</si>
  <si>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</si>
  <si>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</si>
  <si>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</si>
  <si>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</si>
  <si>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</si>
  <si>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</si>
  <si>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</si>
  <si>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</si>
  <si>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</si>
  <si>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</si>
  <si>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</si>
  <si>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</si>
  <si>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</si>
  <si>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</si>
  <si>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</si>
  <si>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</si>
  <si>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</si>
  <si>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</si>
  <si>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</si>
  <si>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</si>
  <si>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</si>
  <si>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</si>
  <si>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</si>
  <si>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</si>
  <si>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</si>
  <si>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</si>
  <si>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</si>
  <si>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</si>
  <si>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</si>
  <si>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</si>
  <si>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</si>
  <si>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</si>
  <si>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</si>
  <si>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</si>
  <si>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</si>
  <si>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</si>
  <si>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</si>
  <si>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</si>
  <si>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</si>
  <si>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</si>
  <si>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</si>
  <si>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</si>
  <si>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</si>
  <si>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</si>
  <si>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</si>
  <si>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</si>
  <si>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</si>
  <si>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</si>
  <si>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</si>
  <si>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</si>
  <si>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</si>
  <si>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</si>
  <si>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</si>
  <si>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</si>
  <si>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</si>
  <si>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</si>
  <si>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</si>
  <si>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</si>
  <si>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</si>
  <si>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</si>
  <si>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</si>
  <si>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</si>
  <si>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</si>
  <si>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</si>
  <si>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</si>
  <si>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</si>
  <si>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</si>
  <si>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</si>
  <si>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</si>
  <si>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</si>
  <si>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</si>
  <si>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</si>
  <si>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</si>
  <si>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</si>
  <si>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</si>
  <si>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</si>
  <si>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</si>
  <si>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</si>
  <si>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</si>
  <si>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</si>
  <si>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</si>
  <si>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</si>
  <si>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</si>
  <si>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</si>
  <si>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</si>
  <si>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</si>
  <si>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</si>
  <si>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</si>
  <si>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</si>
  <si>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</si>
  <si>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</si>
  <si>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</si>
  <si>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</si>
  <si>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</si>
  <si>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</si>
  <si>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</si>
  <si>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</si>
  <si>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</si>
  <si>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</si>
  <si>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</si>
  <si>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</si>
  <si>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</si>
  <si>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</si>
  <si>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</si>
  <si>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</si>
  <si>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</si>
  <si>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</si>
  <si>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</si>
  <si>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</si>
  <si>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</si>
  <si>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</si>
  <si>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</si>
  <si>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</si>
  <si>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</si>
  <si>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</si>
  <si>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</si>
  <si>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</si>
  <si>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</si>
  <si>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</si>
  <si>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</si>
  <si>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</si>
  <si>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</si>
  <si>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</si>
  <si>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</si>
  <si>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</si>
  <si>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</si>
  <si>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</si>
  <si>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</si>
  <si>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</si>
  <si>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</si>
  <si>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</si>
  <si>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</si>
  <si>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</si>
  <si>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</si>
  <si>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</si>
  <si>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</si>
  <si>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</si>
  <si>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</si>
  <si>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</si>
  <si>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</si>
  <si>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</si>
  <si>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</si>
  <si>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</si>
  <si>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</si>
  <si>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</si>
  <si>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</si>
  <si>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</si>
  <si>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</si>
  <si>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</si>
  <si>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</si>
  <si>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</si>
  <si>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</si>
  <si>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</si>
  <si>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</si>
  <si>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</si>
  <si>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</si>
  <si>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</si>
  <si>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</si>
  <si>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</si>
  <si>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</si>
  <si>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</si>
  <si>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</si>
  <si>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</si>
  <si>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</si>
  <si>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</si>
  <si>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</si>
  <si>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</si>
  <si>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</si>
  <si>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</si>
  <si>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</si>
  <si>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</si>
  <si>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</si>
  <si>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</si>
  <si>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</si>
  <si>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</si>
  <si>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</si>
  <si>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</si>
  <si>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</si>
  <si>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</si>
  <si>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</si>
  <si>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</si>
  <si>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</si>
  <si>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</si>
  <si>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</si>
  <si>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</si>
  <si>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</si>
  <si>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</si>
  <si>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</si>
  <si>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</si>
  <si>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</si>
  <si>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</si>
  <si>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</si>
  <si>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</si>
  <si>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</si>
  <si>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</si>
  <si>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</si>
  <si>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</si>
  <si>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</si>
  <si>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</si>
  <si>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</si>
  <si>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</si>
  <si>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</si>
  <si>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</si>
  <si>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</si>
  <si>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</si>
  <si>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</si>
  <si>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</si>
  <si>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</si>
  <si>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</si>
  <si>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</si>
  <si>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</si>
  <si>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</si>
  <si>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</si>
  <si>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</si>
  <si>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</si>
  <si>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</si>
  <si>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</si>
  <si>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</si>
  <si>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</si>
  <si>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</si>
  <si>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</si>
  <si>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</si>
  <si>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</si>
  <si>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</si>
  <si>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</si>
  <si>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</si>
  <si>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</si>
  <si>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</si>
  <si>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</si>
  <si>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</si>
  <si>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</si>
  <si>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</si>
  <si>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</si>
  <si>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</si>
  <si>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</si>
  <si>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</si>
  <si>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</si>
  <si>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</si>
  <si>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</si>
  <si>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</si>
  <si>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</si>
  <si>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</si>
  <si>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</si>
  <si>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</si>
  <si>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</si>
  <si>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</si>
  <si>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</si>
  <si>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</si>
  <si>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</si>
  <si>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</si>
  <si>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</si>
  <si>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</si>
  <si>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</si>
  <si>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</si>
  <si>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</si>
  <si>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</si>
  <si>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</si>
  <si>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</si>
  <si>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</si>
  <si>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</si>
  <si>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</si>
  <si>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</si>
  <si>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</si>
  <si>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</si>
  <si>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</si>
  <si>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</si>
  <si>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</si>
  <si>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</si>
  <si>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</si>
  <si>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</si>
  <si>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</si>
  <si>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</si>
  <si>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</si>
  <si>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</si>
  <si>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</si>
  <si>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</si>
  <si>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</si>
  <si>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</si>
  <si>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</si>
  <si>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</si>
  <si>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</si>
  <si>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</si>
  <si>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</si>
  <si>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</si>
  <si>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</si>
  <si>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</si>
  <si>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</si>
  <si>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</si>
  <si>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</si>
  <si>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</si>
  <si>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</si>
  <si>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</si>
  <si>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</si>
  <si>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</si>
  <si>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</si>
  <si>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</si>
  <si>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</si>
  <si>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</si>
  <si>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</si>
  <si>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</si>
  <si>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</si>
  <si>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</si>
  <si>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</si>
  <si>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</si>
  <si>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</si>
  <si>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</si>
  <si>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</si>
  <si>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</si>
  <si>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</si>
  <si>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</si>
  <si>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</si>
  <si>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</si>
  <si>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</si>
  <si>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</si>
  <si>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</si>
  <si>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</si>
  <si>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</si>
  <si>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</si>
  <si>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</si>
  <si>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</si>
  <si>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</si>
  <si>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</si>
  <si>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</si>
  <si>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</si>
  <si>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</si>
  <si>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</si>
  <si>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</si>
  <si>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</si>
  <si>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</si>
  <si>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</si>
  <si>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</si>
  <si>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</si>
  <si>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</si>
  <si>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</si>
  <si>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</si>
  <si>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</si>
  <si>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</si>
  <si>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</si>
  <si>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</si>
  <si>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</si>
  <si>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</si>
  <si>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</si>
  <si>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</si>
  <si>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</si>
  <si>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</si>
  <si>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</si>
  <si>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</si>
  <si>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</si>
  <si>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</si>
  <si>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</si>
  <si>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</si>
  <si>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</si>
  <si>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</si>
  <si>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</si>
  <si>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</si>
  <si>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</si>
  <si>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</si>
  <si>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</si>
  <si>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</si>
  <si>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</si>
  <si>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</si>
  <si>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</si>
  <si>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</si>
  <si>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</si>
  <si>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</si>
  <si>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</si>
  <si>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</si>
  <si>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</si>
  <si>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</si>
  <si>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</si>
  <si>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</si>
  <si>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</si>
  <si>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</si>
  <si>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</si>
  <si>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</si>
  <si>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</si>
  <si>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</si>
  <si>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</si>
  <si>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</si>
  <si>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</si>
  <si>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</si>
  <si>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</si>
  <si>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</si>
  <si>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</si>
  <si>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</si>
  <si>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</si>
  <si>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</si>
  <si>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</si>
  <si>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</si>
  <si>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</si>
  <si>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</si>
  <si>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</si>
  <si>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</si>
  <si>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</si>
  <si>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</si>
  <si>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</si>
  <si>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</si>
  <si>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</si>
  <si>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</si>
  <si>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</si>
  <si>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</si>
  <si>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</si>
  <si>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</si>
  <si>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</si>
  <si>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</si>
  <si>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</si>
  <si>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</si>
  <si>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</si>
  <si>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</si>
  <si>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</si>
  <si>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</si>
  <si>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</si>
  <si>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</si>
  <si>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</si>
  <si>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</si>
  <si>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</si>
  <si>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</si>
  <si>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</si>
  <si>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</si>
  <si>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</si>
  <si>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</si>
  <si>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</si>
  <si>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</si>
  <si>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</si>
  <si>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</si>
  <si>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</si>
  <si>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</si>
  <si>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</si>
  <si>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</si>
  <si>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</si>
  <si>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</si>
  <si>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</si>
  <si>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</si>
  <si>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</si>
  <si>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</si>
  <si>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</si>
  <si>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</si>
  <si>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</si>
  <si>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</si>
  <si>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</si>
  <si>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</si>
  <si>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</si>
  <si>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</si>
  <si>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</si>
  <si>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</si>
  <si>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</si>
  <si>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</si>
  <si>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</si>
  <si>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</si>
  <si>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</si>
  <si>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</si>
  <si>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</si>
  <si>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</si>
  <si>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</si>
  <si>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</si>
  <si>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</si>
  <si>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</si>
  <si>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</si>
  <si>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</si>
  <si>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</si>
  <si>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</si>
  <si>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</si>
  <si>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</si>
  <si>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</si>
  <si>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</si>
  <si>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</si>
  <si>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</si>
  <si>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</si>
  <si>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</si>
  <si>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</si>
  <si>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</si>
  <si>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</si>
  <si>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</si>
  <si>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</si>
  <si>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</si>
  <si>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</si>
  <si>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</si>
  <si>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</si>
  <si>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</si>
  <si>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</si>
  <si>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</si>
  <si>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</si>
  <si>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</si>
  <si>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</si>
  <si>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</si>
  <si>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</si>
  <si>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</si>
  <si>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</si>
  <si>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</si>
  <si>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</si>
  <si>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</si>
  <si>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</si>
  <si>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</si>
  <si>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</si>
  <si>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</si>
  <si>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</si>
  <si>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</si>
  <si>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</si>
  <si>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</si>
  <si>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</si>
  <si>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</si>
  <si>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</si>
  <si>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</si>
  <si>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</si>
  <si>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</si>
  <si>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</si>
  <si>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</si>
  <si>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</si>
  <si>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</si>
  <si>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</si>
  <si>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</si>
  <si>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</si>
  <si>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</si>
  <si>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</si>
  <si>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</si>
  <si>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</si>
  <si>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</si>
  <si>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</si>
  <si>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</si>
  <si>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</si>
  <si>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</si>
  <si>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</si>
  <si>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</si>
  <si>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</si>
  <si>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</si>
  <si>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</si>
  <si>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</si>
  <si>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</si>
  <si>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</si>
  <si>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</si>
  <si>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</si>
  <si>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</si>
  <si>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</si>
  <si>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</si>
  <si>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</si>
  <si>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</si>
  <si>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</si>
  <si>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</si>
  <si>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</si>
  <si>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</si>
  <si>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</si>
  <si>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</si>
  <si>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</si>
  <si>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</si>
  <si>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</si>
  <si>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</si>
  <si>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</si>
  <si>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</si>
  <si>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</si>
  <si>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</si>
  <si>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</si>
  <si>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</si>
  <si>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</si>
  <si>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</si>
  <si>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</si>
  <si>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</si>
  <si>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</si>
  <si>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</si>
  <si>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</si>
  <si>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</si>
  <si>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</si>
  <si>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</si>
  <si>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</si>
  <si>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</si>
  <si>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</si>
  <si>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</si>
  <si>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</si>
  <si>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</si>
  <si>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</si>
  <si>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</si>
  <si>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</si>
  <si>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</si>
  <si>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</si>
  <si>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</si>
  <si>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</si>
  <si>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</si>
  <si>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</si>
  <si>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</si>
  <si>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</si>
  <si>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</si>
  <si>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</si>
  <si>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</si>
  <si>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</si>
  <si>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</si>
  <si>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</si>
  <si>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</si>
  <si>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</si>
  <si>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</si>
  <si>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</si>
  <si>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</si>
  <si>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</si>
  <si>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</si>
  <si>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</si>
  <si>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</si>
  <si>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</si>
  <si>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</si>
  <si>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</si>
  <si>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</si>
  <si>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</si>
  <si>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</si>
  <si>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</si>
  <si>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</si>
  <si>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</si>
  <si>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</si>
  <si>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</si>
  <si>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</si>
  <si>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</si>
  <si>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</si>
  <si>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</si>
  <si>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</si>
  <si>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</si>
  <si>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</si>
  <si>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</si>
  <si>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</si>
  <si>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</si>
  <si>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</si>
  <si>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</si>
  <si>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</si>
  <si>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</si>
  <si>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</si>
  <si>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</si>
  <si>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</si>
  <si>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</si>
  <si>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</si>
  <si>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</si>
  <si>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</si>
  <si>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</si>
  <si>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</si>
  <si>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</si>
  <si>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</si>
  <si>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</si>
  <si>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</si>
  <si>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</si>
  <si>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</si>
  <si>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</si>
  <si>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</si>
  <si>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</si>
  <si>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</si>
  <si>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</si>
  <si>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</si>
  <si>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</si>
  <si>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</si>
  <si>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</si>
  <si>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</si>
  <si>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</si>
  <si>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</si>
  <si>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</si>
  <si>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</si>
  <si>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</si>
  <si>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</si>
  <si>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</si>
  <si>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</si>
  <si>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</si>
  <si>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</si>
  <si>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</si>
  <si>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</si>
  <si>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</si>
  <si>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</si>
  <si>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</si>
  <si>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</si>
  <si>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</si>
  <si>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</si>
  <si>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</si>
  <si>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</si>
  <si>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</si>
  <si>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</si>
  <si>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</si>
  <si>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</si>
  <si>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</si>
  <si>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</si>
  <si>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</si>
  <si>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</si>
  <si>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</si>
  <si>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</si>
  <si>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</si>
  <si>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</si>
  <si>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</si>
  <si>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</si>
  <si>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</si>
  <si>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</si>
  <si>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</si>
  <si>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</si>
  <si>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</si>
  <si>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</si>
  <si>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</si>
  <si>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</si>
  <si>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</si>
  <si>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</si>
  <si>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</si>
  <si>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</si>
  <si>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</si>
  <si>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</si>
  <si>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</si>
  <si>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</si>
  <si>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</si>
  <si>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</si>
  <si>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</si>
  <si>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</si>
  <si>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</si>
  <si>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</si>
  <si>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</si>
  <si>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</si>
  <si>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</si>
  <si>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</si>
  <si>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</si>
  <si>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</si>
  <si>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</si>
  <si>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</si>
  <si>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</si>
  <si>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</si>
  <si>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</si>
  <si>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</si>
  <si>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</si>
  <si>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</si>
  <si>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</si>
  <si>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</si>
  <si>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</si>
  <si>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</si>
  <si>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</si>
  <si>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</si>
  <si>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</si>
  <si>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</si>
  <si>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</si>
  <si>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</si>
  <si>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</si>
  <si>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</si>
  <si>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</si>
  <si>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</si>
  <si>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</si>
  <si>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</si>
  <si>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</si>
  <si>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</si>
  <si>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</si>
  <si>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</si>
  <si>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</si>
  <si>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</si>
  <si>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</si>
  <si>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</si>
  <si>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</si>
  <si>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</si>
  <si>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</si>
  <si>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</si>
  <si>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</si>
  <si>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</si>
  <si>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</si>
  <si>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</si>
  <si>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</si>
  <si>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</si>
  <si>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</si>
  <si>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</si>
  <si>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</si>
  <si>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</si>
  <si>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</si>
  <si>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</si>
  <si>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</si>
  <si>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</si>
  <si>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</si>
  <si>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</si>
  <si>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</si>
  <si>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</si>
  <si>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</si>
  <si>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</si>
  <si>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</si>
  <si>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</si>
  <si>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</si>
  <si>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</si>
  <si>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</si>
  <si>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</si>
  <si>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</si>
  <si>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</si>
  <si>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</si>
  <si>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</si>
  <si>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</si>
  <si>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</si>
  <si>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</si>
  <si>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</si>
  <si>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</si>
  <si>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</si>
  <si>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</si>
  <si>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</si>
  <si>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</si>
  <si>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</si>
  <si>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</si>
  <si>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</si>
  <si>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</si>
  <si>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</si>
  <si>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</si>
  <si>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</si>
  <si>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</si>
  <si>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</si>
  <si>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</si>
  <si>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</si>
  <si>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</si>
  <si>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</si>
  <si>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</si>
  <si>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</si>
  <si>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</si>
  <si>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</si>
  <si>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</si>
  <si>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</si>
  <si>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</si>
  <si>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</si>
  <si>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</si>
  <si>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</si>
  <si>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</si>
  <si>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</si>
  <si>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</si>
  <si>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</si>
  <si>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</si>
  <si>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</si>
  <si>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</si>
  <si>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</si>
  <si>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</si>
  <si>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</si>
  <si>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</si>
  <si>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</si>
  <si>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</si>
  <si>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</si>
  <si>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</si>
  <si>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</si>
  <si>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</si>
  <si>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</si>
  <si>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</si>
  <si>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</si>
  <si>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</si>
  <si>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</si>
  <si>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</si>
  <si>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</si>
  <si>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</si>
  <si>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</si>
  <si>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</si>
  <si>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</si>
  <si>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</si>
  <si>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</si>
  <si>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</si>
  <si>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</si>
  <si>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</si>
  <si>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</si>
  <si>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</si>
  <si>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</si>
  <si>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</si>
  <si>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</si>
  <si>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</si>
  <si>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</si>
  <si>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</si>
  <si>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</si>
  <si>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</si>
  <si>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</si>
  <si>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</si>
  <si>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</si>
  <si>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</si>
  <si>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</si>
  <si>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</si>
  <si>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</si>
  <si>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</si>
  <si>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</si>
  <si>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</si>
  <si>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</si>
  <si>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</si>
  <si>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</si>
  <si>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</si>
  <si>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</si>
  <si>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</si>
  <si>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</si>
  <si>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</si>
  <si>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</si>
  <si>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</si>
  <si>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</si>
  <si>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</si>
  <si>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</si>
  <si>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</si>
  <si>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</si>
  <si>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</si>
  <si>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</si>
  <si>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</si>
  <si>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</si>
  <si>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</si>
  <si>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</si>
  <si>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</si>
  <si>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</si>
  <si>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</si>
  <si>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</si>
  <si>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</si>
  <si>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</si>
  <si>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</si>
  <si>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</si>
  <si>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</si>
  <si>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</si>
  <si>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</si>
  <si>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</si>
  <si>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</si>
  <si>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</si>
  <si>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</si>
  <si>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</si>
  <si>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</si>
  <si>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</si>
  <si>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</si>
  <si>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</si>
  <si>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</si>
  <si>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</si>
  <si>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</si>
  <si>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</si>
  <si>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</si>
  <si>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</si>
  <si>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</si>
  <si>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</si>
  <si>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</si>
  <si>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</si>
  <si>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</si>
  <si>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</si>
  <si>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</si>
  <si>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</si>
  <si>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</si>
  <si>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</si>
  <si>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</si>
  <si>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</si>
  <si>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</si>
  <si>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</si>
  <si>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</si>
  <si>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</si>
  <si>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</si>
  <si>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</si>
  <si>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</si>
  <si>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</si>
  <si>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</si>
  <si>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</si>
  <si>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</si>
  <si>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</si>
  <si>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</si>
  <si>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</si>
  <si>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</si>
  <si>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</si>
  <si>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</si>
  <si>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</si>
  <si>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</si>
  <si>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</si>
  <si>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</si>
  <si>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</si>
  <si>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</si>
  <si>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</si>
  <si>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</si>
  <si>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</si>
  <si>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</si>
  <si>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</si>
  <si>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</si>
  <si>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</si>
  <si>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</si>
  <si>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</si>
  <si>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</si>
  <si>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</si>
  <si>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</si>
  <si>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</si>
  <si>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</si>
  <si>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</si>
  <si>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</si>
  <si>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</si>
  <si>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</si>
  <si>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</si>
  <si>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</si>
  <si>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</si>
  <si>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</si>
  <si>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</si>
  <si>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</si>
  <si>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</si>
  <si>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</si>
  <si>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</si>
  <si>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</si>
  <si>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</si>
  <si>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</si>
  <si>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</si>
  <si>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</si>
  <si>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</si>
  <si>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</si>
  <si>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</si>
  <si>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</si>
  <si>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</si>
  <si>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</si>
  <si>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</si>
  <si>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</si>
  <si>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</si>
  <si>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</si>
  <si>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</si>
  <si>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</si>
  <si>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</si>
  <si>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</si>
  <si>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</si>
  <si>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</si>
  <si>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</si>
  <si>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</si>
  <si>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</si>
  <si>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</si>
  <si>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</si>
  <si>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</si>
  <si>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</si>
  <si>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</si>
  <si>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</si>
  <si>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</si>
  <si>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</si>
  <si>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</si>
  <si>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</si>
  <si>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</si>
  <si>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</si>
  <si>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</si>
  <si>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</si>
  <si>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</si>
  <si>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</si>
  <si>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</si>
  <si>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</si>
  <si>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</si>
  <si>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</si>
  <si>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</si>
  <si>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</si>
  <si>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</si>
  <si>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</si>
  <si>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</si>
  <si>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</si>
  <si>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</si>
  <si>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</si>
  <si>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</si>
  <si>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</si>
  <si>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</si>
  <si>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</si>
  <si>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</si>
  <si>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</si>
  <si>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</si>
  <si>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</si>
  <si>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</si>
  <si>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</si>
  <si>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</si>
  <si>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</si>
  <si>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</si>
  <si>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</si>
  <si>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</si>
  <si>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</si>
  <si>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</si>
  <si>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</si>
  <si>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</si>
  <si>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</si>
  <si>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</si>
  <si>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</si>
  <si>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</si>
  <si>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</si>
  <si>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</si>
  <si>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</si>
  <si>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</si>
  <si>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</si>
  <si>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</si>
  <si>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</si>
  <si>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</si>
  <si>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</si>
  <si>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</si>
  <si>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</si>
  <si>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</si>
  <si>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</si>
  <si>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</si>
  <si>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</si>
  <si>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</si>
  <si>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</si>
  <si>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</si>
  <si>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</si>
  <si>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</si>
  <si>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</si>
  <si>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</si>
  <si>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</si>
  <si>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</si>
  <si>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</si>
  <si>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</si>
  <si>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</si>
  <si>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</si>
  <si>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</si>
  <si>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</si>
  <si>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</si>
  <si>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</si>
  <si>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</si>
  <si>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</si>
  <si>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</si>
  <si>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</si>
  <si>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</si>
  <si>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</si>
  <si>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</si>
  <si>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</si>
  <si>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</si>
  <si>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</si>
  <si>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</si>
  <si>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</si>
  <si>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</si>
  <si>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</si>
  <si>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</si>
  <si>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</si>
  <si>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</si>
  <si>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</si>
  <si>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</si>
  <si>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</si>
  <si>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</si>
  <si>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</si>
  <si>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</si>
  <si>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</si>
  <si>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</si>
  <si>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</si>
  <si>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</si>
  <si>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</si>
  <si>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</si>
  <si>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</si>
  <si>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</si>
  <si>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</si>
  <si>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</si>
  <si>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</si>
  <si>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</si>
  <si>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</si>
  <si>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</si>
  <si>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</si>
  <si>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</si>
  <si>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</si>
  <si>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</si>
  <si>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</si>
  <si>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</si>
  <si>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</si>
  <si>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</si>
  <si>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</si>
  <si>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</si>
  <si>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</si>
  <si>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</si>
  <si>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</si>
  <si>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</si>
  <si>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</si>
  <si>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</si>
  <si>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</si>
  <si>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</si>
  <si>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</si>
  <si>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</si>
  <si>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</si>
  <si>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</si>
  <si>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</si>
  <si>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</si>
  <si>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</si>
  <si>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</si>
  <si>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</si>
  <si>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</si>
  <si>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</si>
  <si>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</si>
  <si>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</si>
  <si>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</si>
  <si>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</si>
  <si>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</si>
  <si>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</si>
  <si>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</si>
  <si>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</si>
  <si>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</si>
  <si>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</si>
  <si>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</si>
  <si>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</si>
  <si>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</si>
  <si>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</si>
  <si>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</si>
  <si>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</si>
  <si>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</si>
  <si>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</si>
  <si>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</si>
  <si>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</si>
  <si>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</si>
  <si>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</si>
  <si>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</si>
  <si>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</si>
  <si>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</si>
  <si>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</si>
  <si>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</si>
  <si>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</si>
  <si>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</si>
  <si>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</si>
  <si>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</si>
  <si>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</si>
  <si>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</si>
  <si>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</si>
  <si>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</si>
  <si>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</si>
  <si>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</si>
  <si>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</si>
  <si>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</si>
  <si>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</si>
  <si>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</si>
  <si>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</si>
  <si>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</si>
  <si>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</si>
  <si>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</si>
  <si>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</si>
  <si>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</si>
  <si>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</si>
  <si>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</si>
  <si>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</si>
  <si>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</si>
  <si>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</si>
  <si>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</si>
  <si>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</si>
  <si>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</si>
  <si>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</si>
  <si>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</si>
  <si>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</si>
  <si>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</si>
  <si>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</si>
  <si>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</si>
  <si>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</si>
  <si>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</si>
  <si>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</si>
  <si>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</si>
  <si>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</si>
  <si>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</si>
  <si>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</si>
  <si>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</si>
  <si>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</si>
  <si>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</si>
  <si>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</si>
  <si>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</si>
  <si>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</si>
  <si>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</si>
  <si>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</si>
  <si>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</si>
  <si>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</si>
  <si>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</si>
  <si>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</si>
  <si>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</si>
  <si>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</si>
  <si>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</si>
  <si>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</si>
  <si>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</si>
  <si>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</si>
  <si>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</si>
  <si>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</si>
  <si>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</si>
  <si>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</si>
  <si>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</si>
  <si>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</si>
  <si>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</si>
  <si>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</si>
  <si>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</si>
  <si>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</si>
  <si>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</si>
  <si>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</si>
  <si>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</si>
  <si>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</si>
  <si>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</si>
  <si>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</si>
  <si>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</si>
  <si>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</si>
  <si>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</si>
  <si>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</si>
  <si>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</si>
  <si>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</si>
  <si>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</si>
  <si>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</si>
  <si>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</si>
  <si>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</si>
  <si>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</si>
  <si>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</si>
  <si>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</si>
  <si>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</si>
  <si>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</si>
  <si>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</si>
  <si>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</si>
  <si>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</si>
  <si>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</si>
  <si>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</si>
  <si>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</si>
  <si>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</si>
  <si>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</si>
  <si>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</si>
  <si>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</si>
  <si>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</si>
  <si>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</si>
  <si>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</si>
  <si>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</si>
  <si>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</si>
  <si>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</si>
  <si>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</si>
  <si>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</si>
  <si>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</si>
  <si>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</si>
  <si>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</si>
  <si>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</si>
  <si>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</si>
  <si>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</si>
  <si>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</si>
  <si>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</si>
  <si>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</si>
  <si>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</si>
  <si>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</si>
  <si>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</si>
  <si>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</si>
  <si>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</si>
  <si>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</si>
  <si>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</si>
  <si>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</si>
  <si>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</si>
  <si>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</si>
  <si>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</si>
  <si>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</si>
  <si>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</si>
  <si>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</si>
  <si>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</si>
  <si>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</si>
  <si>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</si>
  <si>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</si>
  <si>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</si>
  <si>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</si>
  <si>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</si>
  <si>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</si>
  <si>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</si>
  <si>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</si>
  <si>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</si>
  <si>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</si>
  <si>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</si>
  <si>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</si>
  <si>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</si>
  <si>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</si>
  <si>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</si>
  <si>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</si>
  <si>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</si>
  <si>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</si>
  <si>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</si>
  <si>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</si>
  <si>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</si>
  <si>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</si>
  <si>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</si>
  <si>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</si>
  <si>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</si>
  <si>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</si>
  <si>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</si>
  <si>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</si>
  <si>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</si>
  <si>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</si>
  <si>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</si>
  <si>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</si>
  <si>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</si>
  <si>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</si>
  <si>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</si>
  <si>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</si>
  <si>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</si>
  <si>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</si>
  <si>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</si>
  <si>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</si>
  <si>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</si>
  <si>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</si>
  <si>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</si>
  <si>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</si>
  <si>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</si>
  <si>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</si>
  <si>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</si>
  <si>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</si>
  <si>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</si>
  <si>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</si>
  <si>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</si>
  <si>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</si>
  <si>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</si>
  <si>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</si>
  <si>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</si>
  <si>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</si>
  <si>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</si>
  <si>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</si>
  <si>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</si>
  <si>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</si>
  <si>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</si>
  <si>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</si>
  <si>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</si>
  <si>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</si>
  <si>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</si>
  <si>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</si>
  <si>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</si>
  <si>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</si>
  <si>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</si>
  <si>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</si>
  <si>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</si>
  <si>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</si>
  <si>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</si>
  <si>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</si>
  <si>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</si>
  <si>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</si>
  <si>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</si>
  <si>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</si>
  <si>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</si>
  <si>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</si>
  <si>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</si>
  <si>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</si>
  <si>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</si>
  <si>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</si>
  <si>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</si>
  <si>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</si>
  <si>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</si>
  <si>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</si>
  <si>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</si>
  <si>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</si>
  <si>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</si>
  <si>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</si>
  <si>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</si>
  <si>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</si>
  <si>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</si>
  <si>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</si>
  <si>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</si>
  <si>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</si>
  <si>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</si>
  <si>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</si>
  <si>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</si>
  <si>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</si>
  <si>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</si>
  <si>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</si>
  <si>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</si>
  <si>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</si>
  <si>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</si>
  <si>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</si>
  <si>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</si>
  <si>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</si>
  <si>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</si>
  <si>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</si>
  <si>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</si>
  <si>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</si>
  <si>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</si>
  <si>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</si>
  <si>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</si>
  <si>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</si>
  <si>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</si>
  <si>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</si>
  <si>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</si>
  <si>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</si>
  <si>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</si>
  <si>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</si>
  <si>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</si>
  <si>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</si>
  <si>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</si>
  <si>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</si>
  <si>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</si>
  <si>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</si>
  <si>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</si>
  <si>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</si>
  <si>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</si>
  <si>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</si>
  <si>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</si>
  <si>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</si>
  <si>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</si>
  <si>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</si>
  <si>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</si>
  <si>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</si>
  <si>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</si>
  <si>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</si>
  <si>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</si>
  <si>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</si>
  <si>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</si>
  <si>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</si>
  <si>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</si>
  <si>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</si>
  <si>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</si>
  <si>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</si>
  <si>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</si>
  <si>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</si>
  <si>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</si>
  <si>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</si>
  <si>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</si>
  <si>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</si>
  <si>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</si>
  <si>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</si>
  <si>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</si>
  <si>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</si>
  <si>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</si>
  <si>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</si>
  <si>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</si>
  <si>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</si>
  <si>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</si>
  <si>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</si>
  <si>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</si>
  <si>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</si>
  <si>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</si>
  <si>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</si>
  <si>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</si>
  <si>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</si>
  <si>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</si>
  <si>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</si>
  <si>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</si>
  <si>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</si>
  <si>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</si>
  <si>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</si>
  <si>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</si>
  <si>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</si>
  <si>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</si>
  <si>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</si>
  <si>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</si>
  <si>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</si>
  <si>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</si>
  <si>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</si>
  <si>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</si>
  <si>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</si>
  <si>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</si>
  <si>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</si>
  <si>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</si>
  <si>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</si>
  <si>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</si>
  <si>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</si>
  <si>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</si>
  <si>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</si>
  <si>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</si>
  <si>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</si>
  <si>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</si>
  <si>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</si>
  <si>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</si>
  <si>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</si>
  <si>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</si>
  <si>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</si>
  <si>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</si>
  <si>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</si>
  <si>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</si>
  <si>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</si>
  <si>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</si>
  <si>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</si>
  <si>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</si>
  <si>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</si>
  <si>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</si>
  <si>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</si>
  <si>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</si>
  <si>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</si>
  <si>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</si>
  <si>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</si>
  <si>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</si>
  <si>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</si>
  <si>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</si>
  <si>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</si>
  <si>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</si>
  <si>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</si>
  <si>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</si>
  <si>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</si>
  <si>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</si>
  <si>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</si>
  <si>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</si>
  <si>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</si>
  <si>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</si>
  <si>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</si>
  <si>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</si>
  <si>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</si>
  <si>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</si>
  <si>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</si>
  <si>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</si>
  <si>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</si>
  <si>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</si>
  <si>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</si>
  <si>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</si>
  <si>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</si>
  <si>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</si>
  <si>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</si>
  <si>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</si>
  <si>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</si>
  <si>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</si>
  <si>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</si>
  <si>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</si>
  <si>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</si>
  <si>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</si>
  <si>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</si>
  <si>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</si>
  <si>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</si>
  <si>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</si>
  <si>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</si>
  <si>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</si>
  <si>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</si>
  <si>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</si>
  <si>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</si>
  <si>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</si>
  <si>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</si>
  <si>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</si>
  <si>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</si>
  <si>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</si>
  <si>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</si>
  <si>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</si>
  <si>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</si>
  <si>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</si>
  <si>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</si>
  <si>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</si>
  <si>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</si>
  <si>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</si>
  <si>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</si>
  <si>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</si>
  <si>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</si>
  <si>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</si>
  <si>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</si>
  <si>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</si>
  <si>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</si>
  <si>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</si>
  <si>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</si>
  <si>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</si>
  <si>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</si>
  <si>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</si>
  <si>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</si>
  <si>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</si>
  <si>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</si>
  <si>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</si>
  <si>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</si>
  <si>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</si>
  <si>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</si>
  <si>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</si>
  <si>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</si>
  <si>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</si>
  <si>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</si>
  <si>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</si>
  <si>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</si>
  <si>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</si>
  <si>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</si>
  <si>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</si>
  <si>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</si>
  <si>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</si>
  <si>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</si>
  <si>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</si>
  <si>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</si>
  <si>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</si>
  <si>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</si>
  <si>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</si>
  <si>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</si>
  <si>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</si>
  <si>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</si>
  <si>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</si>
  <si>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</si>
  <si>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</si>
  <si>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</si>
  <si>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</si>
  <si>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</si>
  <si>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</si>
  <si>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</si>
  <si>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</si>
  <si>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</si>
  <si>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</si>
  <si>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</si>
  <si>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</si>
  <si>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</si>
  <si>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</si>
  <si>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</si>
  <si>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</si>
  <si>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</si>
  <si>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</si>
  <si>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</si>
  <si>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</si>
  <si>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</si>
  <si>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</si>
  <si>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</si>
  <si>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</si>
  <si>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</si>
  <si>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</si>
  <si>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</si>
  <si>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</si>
  <si>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</si>
  <si>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</si>
  <si>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</si>
  <si>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</si>
  <si>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</si>
  <si>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</si>
  <si>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</si>
  <si>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</si>
  <si>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</si>
  <si>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</si>
  <si>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</si>
  <si>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</si>
  <si>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</si>
  <si>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</si>
  <si>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</si>
  <si>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</si>
  <si>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</si>
  <si>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</si>
  <si>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</si>
  <si>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</si>
  <si>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</si>
  <si>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</si>
  <si>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</si>
  <si>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</si>
  <si>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</si>
  <si>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</si>
  <si>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</si>
  <si>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</si>
  <si>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</si>
  <si>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</si>
  <si>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</si>
  <si>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</si>
  <si>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</si>
  <si>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</si>
  <si>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</si>
  <si>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</si>
  <si>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</si>
  <si>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</si>
  <si>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</si>
  <si>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</si>
  <si>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</si>
  <si>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</si>
  <si>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</si>
  <si>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</si>
  <si>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</si>
  <si>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</si>
  <si>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</si>
  <si>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</si>
  <si>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</si>
  <si>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</si>
  <si>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</si>
  <si>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</si>
  <si>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</si>
  <si>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</si>
  <si>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</si>
  <si>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</si>
  <si>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</si>
  <si>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</si>
  <si>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</si>
  <si>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</si>
  <si>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</si>
  <si>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</si>
  <si>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</si>
  <si>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</si>
  <si>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</si>
  <si>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</si>
  <si>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</si>
  <si>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</si>
  <si>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</si>
  <si>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</si>
  <si>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</si>
  <si>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</si>
  <si>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</si>
  <si>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</si>
  <si>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</si>
  <si>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</si>
  <si>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</si>
  <si>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</si>
  <si>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</si>
  <si>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</si>
  <si>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</si>
  <si>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</si>
  <si>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</si>
  <si>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</si>
  <si>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</si>
  <si>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</si>
  <si>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</si>
  <si>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</si>
  <si>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</si>
  <si>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</si>
  <si>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</si>
  <si>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</si>
  <si>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</si>
  <si>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</si>
  <si>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</si>
  <si>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</si>
  <si>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</si>
  <si>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</si>
  <si>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</si>
  <si>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</si>
  <si>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</si>
  <si>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</si>
  <si>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</si>
  <si>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</si>
  <si>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</si>
  <si>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</si>
  <si>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</si>
  <si>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</si>
  <si>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</si>
  <si>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</si>
  <si>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</si>
  <si>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</si>
  <si>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</si>
  <si>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</si>
  <si>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</si>
  <si>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</si>
  <si>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</si>
  <si>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</si>
  <si>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</si>
  <si>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</si>
  <si>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</si>
  <si>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</si>
  <si>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</si>
  <si>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</si>
  <si>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</si>
  <si>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</si>
  <si>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</si>
  <si>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</si>
  <si>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</si>
  <si>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</si>
  <si>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</si>
  <si>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</si>
  <si>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</si>
  <si>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</si>
  <si>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</si>
  <si>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</si>
  <si>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</si>
  <si>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</si>
  <si>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</si>
  <si>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</si>
  <si>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</si>
  <si>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</si>
  <si>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</si>
  <si>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</si>
  <si>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</si>
  <si>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</si>
  <si>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</si>
  <si>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</si>
  <si>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</si>
  <si>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</si>
  <si>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</si>
  <si>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</si>
  <si>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</si>
  <si>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</si>
  <si>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</si>
  <si>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</si>
  <si>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</si>
  <si>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</si>
  <si>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</si>
  <si>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</si>
  <si>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</si>
  <si>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</si>
  <si>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</si>
  <si>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</si>
  <si>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</si>
  <si>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</si>
  <si>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</si>
  <si>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</si>
  <si>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</si>
  <si>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</si>
  <si>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</si>
  <si>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</si>
  <si>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</si>
  <si>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</si>
  <si>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</si>
  <si>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</si>
  <si>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</si>
  <si>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</si>
  <si>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</si>
  <si>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</si>
  <si>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</si>
  <si>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</si>
  <si>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</si>
  <si>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</si>
  <si>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</si>
  <si>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</si>
  <si>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</si>
  <si>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</si>
  <si>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</si>
  <si>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</si>
  <si>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</si>
  <si>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</si>
  <si>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</si>
  <si>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</si>
  <si>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</si>
  <si>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</si>
  <si>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</si>
  <si>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</si>
  <si>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</si>
  <si>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</si>
  <si>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</si>
  <si>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</si>
  <si>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</si>
  <si>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</si>
  <si>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</si>
  <si>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</si>
  <si>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</si>
  <si>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</si>
  <si>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</si>
  <si>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</si>
  <si>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</si>
  <si>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</si>
  <si>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</si>
  <si>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</si>
  <si>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</si>
  <si>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</si>
  <si>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</si>
  <si>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</si>
  <si>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</si>
  <si>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</si>
  <si>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</si>
  <si>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</si>
  <si>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</si>
  <si>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</si>
  <si>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</si>
  <si>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</si>
  <si>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</si>
  <si>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</si>
  <si>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</si>
  <si>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</si>
  <si>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</si>
  <si>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</si>
  <si>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</si>
  <si>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</si>
  <si>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</si>
  <si>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</si>
  <si>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</si>
  <si>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</si>
  <si>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</si>
  <si>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</si>
  <si>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</si>
  <si>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</si>
  <si>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</si>
  <si>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</si>
  <si>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</si>
  <si>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</si>
  <si>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</si>
  <si>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</si>
  <si>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</si>
  <si>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</si>
  <si>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</si>
  <si>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</si>
  <si>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</si>
  <si>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</si>
  <si>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</si>
  <si>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</si>
  <si>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</si>
  <si>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</si>
  <si>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</si>
  <si>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</si>
  <si>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</si>
  <si>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</si>
  <si>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</si>
  <si>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</si>
  <si>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</si>
  <si>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</si>
  <si>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</si>
  <si>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</si>
  <si>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</si>
  <si>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</si>
  <si>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</si>
  <si>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</si>
  <si>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</si>
  <si>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</si>
  <si>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</si>
  <si>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</si>
  <si>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</si>
  <si>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</si>
  <si>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</si>
  <si>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</si>
  <si>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</si>
  <si>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</si>
  <si>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</si>
  <si>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</si>
  <si>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</si>
  <si>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</si>
  <si>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</si>
  <si>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</si>
  <si>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</si>
  <si>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</si>
  <si>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</si>
  <si>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</si>
  <si>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</si>
  <si>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</si>
  <si>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</si>
  <si>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</si>
  <si>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</si>
  <si>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</si>
  <si>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</si>
  <si>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</si>
  <si>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</si>
  <si>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</si>
  <si>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</si>
  <si>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</si>
  <si>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</si>
  <si>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</si>
  <si>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</si>
  <si>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</si>
  <si>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</si>
  <si>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</si>
  <si>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</si>
  <si>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</si>
  <si>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</si>
  <si>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</si>
  <si>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</si>
  <si>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</si>
  <si>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</si>
  <si>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</si>
  <si>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</si>
  <si>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</si>
  <si>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</si>
  <si>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</si>
  <si>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</si>
  <si>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</si>
  <si>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</si>
  <si>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</si>
  <si>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</si>
  <si>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</si>
  <si>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</si>
  <si>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</si>
  <si>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</si>
  <si>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</si>
  <si>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</si>
  <si>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</si>
  <si>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</si>
  <si>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</si>
  <si>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</si>
  <si>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</si>
  <si>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</si>
  <si>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</si>
  <si>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</si>
  <si>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</si>
  <si>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</si>
  <si>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</si>
  <si>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</si>
  <si>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</si>
  <si>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</si>
  <si>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</si>
  <si>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</si>
  <si>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</si>
  <si>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</si>
  <si>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</si>
  <si>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</si>
  <si>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</si>
  <si>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</si>
  <si>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</si>
  <si>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</si>
  <si>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</si>
  <si>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</si>
  <si>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</si>
  <si>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</si>
  <si>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</si>
  <si>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</si>
  <si>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</si>
  <si>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</si>
  <si>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</si>
  <si>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</si>
  <si>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</si>
  <si>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</si>
  <si>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</si>
  <si>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</si>
  <si>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</si>
  <si>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</si>
  <si>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</si>
  <si>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</si>
  <si>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</si>
  <si>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</si>
  <si>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</si>
  <si>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</si>
  <si>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</si>
  <si>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</si>
  <si>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</si>
  <si>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</si>
  <si>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</si>
  <si>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</si>
  <si>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</si>
  <si>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</si>
  <si>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</si>
  <si>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</si>
  <si>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</si>
  <si>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</si>
  <si>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</si>
  <si>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</si>
  <si>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</si>
  <si>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</si>
  <si>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</si>
  <si>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</si>
  <si>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</si>
  <si>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</si>
  <si>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</si>
  <si>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</si>
  <si>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</si>
  <si>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</si>
  <si>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</si>
  <si>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</si>
  <si>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</si>
  <si>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</si>
  <si>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</si>
  <si>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</si>
  <si>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</si>
  <si>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</si>
  <si>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</si>
  <si>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</si>
  <si>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</si>
  <si>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</si>
  <si>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</si>
  <si>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</si>
  <si>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</si>
  <si>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</si>
  <si>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</si>
  <si>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</si>
  <si>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</si>
  <si>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</si>
  <si>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</si>
  <si>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</si>
  <si>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</si>
  <si>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</si>
  <si>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</si>
  <si>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</si>
  <si>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</si>
  <si>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</si>
  <si>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</si>
  <si>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</si>
  <si>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</si>
  <si>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</si>
  <si>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</si>
  <si>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</si>
  <si>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</si>
  <si>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</si>
  <si>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</si>
  <si>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</si>
  <si>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</si>
  <si>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</si>
  <si>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</si>
  <si>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</si>
  <si>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</si>
  <si>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</si>
  <si>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</si>
  <si>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</si>
  <si>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</si>
  <si>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</si>
  <si>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</si>
  <si>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</si>
  <si>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</si>
  <si>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</si>
  <si>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</si>
  <si>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</si>
  <si>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</si>
  <si>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</si>
  <si>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</si>
  <si>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</si>
  <si>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</si>
  <si>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</si>
  <si>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</si>
  <si>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</si>
  <si>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</si>
  <si>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</si>
  <si>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</si>
  <si>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</si>
  <si>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</si>
  <si>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</si>
  <si>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</si>
  <si>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</si>
  <si>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</si>
  <si>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</si>
  <si>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</si>
  <si>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</si>
  <si>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</si>
  <si>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</si>
  <si>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</si>
  <si>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</si>
  <si>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</si>
  <si>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</si>
  <si>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</si>
  <si>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</si>
  <si>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</si>
  <si>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</si>
  <si>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</si>
  <si>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</si>
  <si>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</si>
  <si>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</si>
  <si>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</si>
  <si>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</si>
  <si>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</si>
  <si>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</si>
  <si>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</si>
  <si>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</si>
  <si>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</si>
  <si>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</si>
  <si>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</si>
  <si>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</si>
  <si>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</si>
  <si>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</si>
  <si>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</si>
  <si>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</si>
  <si>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</si>
  <si>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</si>
  <si>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</si>
  <si>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</si>
  <si>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</si>
  <si>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</si>
  <si>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</si>
  <si>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</si>
  <si>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</si>
  <si>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</si>
  <si>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</si>
  <si>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</si>
  <si>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</si>
  <si>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</si>
  <si>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</si>
  <si>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</si>
  <si>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</si>
  <si>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</si>
  <si>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</si>
  <si>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</si>
  <si>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</si>
  <si>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</si>
  <si>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</si>
  <si>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</si>
  <si>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</si>
  <si>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</si>
  <si>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</si>
  <si>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</si>
  <si>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</si>
  <si>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</si>
  <si>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</si>
  <si>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</si>
  <si>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</si>
  <si>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</si>
  <si>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</si>
  <si>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</si>
  <si>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</si>
  <si>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</si>
  <si>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</si>
  <si>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</si>
  <si>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</si>
  <si>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</si>
  <si>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</si>
  <si>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</si>
  <si>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</si>
  <si>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</si>
  <si>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</si>
  <si>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</si>
  <si>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</si>
  <si>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</si>
  <si>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</si>
  <si>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</si>
  <si>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</si>
  <si>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</si>
  <si>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</si>
  <si>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</si>
  <si>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</si>
  <si>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</si>
  <si>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</si>
  <si>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</si>
  <si>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</si>
  <si>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</si>
  <si>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</si>
  <si>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</si>
  <si>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</si>
  <si>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</si>
  <si>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</si>
  <si>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</si>
  <si>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</si>
  <si>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</si>
  <si>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</si>
  <si>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</si>
  <si>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</si>
  <si>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</si>
  <si>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</si>
  <si>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</si>
  <si>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</si>
  <si>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</si>
  <si>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</si>
  <si>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</si>
  <si>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</si>
  <si>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</si>
  <si>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</si>
  <si>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</si>
  <si>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</si>
  <si>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</si>
  <si>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</si>
  <si>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</si>
  <si>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</si>
  <si>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</si>
  <si>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</si>
  <si>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</si>
  <si>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</si>
  <si>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</si>
  <si>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</si>
  <si>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</si>
  <si>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</si>
  <si>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</si>
  <si>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</si>
  <si>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</si>
  <si>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</si>
  <si>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</si>
  <si>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</si>
  <si>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</si>
  <si>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</si>
  <si>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</si>
  <si>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</si>
  <si>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</si>
  <si>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</si>
  <si>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</si>
  <si>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</si>
  <si>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</si>
  <si>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</si>
  <si>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</si>
  <si>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</si>
  <si>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</si>
  <si>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</si>
  <si>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</si>
  <si>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</si>
  <si>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</si>
  <si>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</si>
  <si>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</si>
  <si>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</si>
  <si>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</si>
  <si>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</si>
  <si>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</si>
  <si>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</si>
  <si>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</si>
  <si>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</si>
  <si>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</si>
  <si>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</si>
  <si>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</si>
  <si>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</si>
  <si>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</si>
  <si>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</si>
  <si>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</si>
  <si>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</si>
  <si>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</si>
  <si>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</si>
  <si>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</si>
  <si>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</si>
  <si>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</si>
  <si>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</si>
  <si>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</si>
  <si>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</si>
  <si>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</si>
  <si>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</si>
  <si>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</si>
  <si>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</si>
  <si>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</si>
  <si>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</si>
  <si>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</si>
  <si>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</si>
  <si>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</si>
  <si>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</si>
  <si>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</si>
  <si>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</si>
  <si>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</si>
  <si>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</si>
  <si>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</si>
  <si>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</si>
  <si>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</si>
  <si>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</si>
  <si>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</si>
  <si>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</si>
  <si>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</si>
  <si>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</si>
  <si>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</si>
  <si>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</si>
  <si>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</si>
  <si>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</si>
  <si>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</si>
  <si>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</si>
  <si>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</si>
  <si>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</si>
  <si>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</si>
  <si>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</si>
  <si>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</si>
  <si>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</si>
  <si>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</si>
  <si>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</si>
  <si>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</si>
  <si>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</si>
  <si>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</si>
  <si>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</si>
  <si>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</si>
  <si>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</si>
  <si>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</si>
  <si>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</si>
  <si>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</si>
  <si>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</si>
  <si>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</si>
  <si>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</si>
  <si>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</si>
  <si>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</si>
  <si>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</si>
  <si>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</si>
  <si>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</si>
  <si>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</si>
  <si>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</si>
  <si>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</si>
  <si>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</si>
  <si>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</si>
  <si>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</si>
  <si>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</si>
  <si>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</si>
  <si>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</si>
  <si>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</si>
  <si>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</si>
  <si>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</si>
  <si>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</si>
  <si>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</si>
  <si>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</si>
  <si>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</si>
  <si>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</si>
  <si>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</si>
  <si>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</si>
  <si>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</si>
  <si>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</si>
  <si>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</si>
  <si>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</si>
  <si>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</si>
  <si>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</si>
  <si>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</si>
  <si>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</si>
  <si>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</si>
  <si>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</si>
  <si>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</si>
  <si>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</si>
  <si>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</si>
  <si>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</si>
  <si>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</si>
  <si>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</si>
  <si>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</si>
  <si>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</si>
  <si>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</si>
  <si>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</si>
  <si>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</si>
  <si>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</si>
  <si>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</si>
  <si>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</si>
  <si>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</si>
  <si>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</si>
  <si>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</si>
  <si>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</si>
  <si>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</si>
  <si>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</si>
  <si>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</si>
  <si>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</si>
  <si>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</si>
  <si>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</si>
  <si>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</si>
  <si>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</si>
  <si>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</si>
  <si>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</si>
  <si>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</si>
  <si>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</si>
  <si>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</si>
  <si>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</si>
  <si>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</si>
  <si>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</si>
  <si>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</si>
  <si>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</si>
  <si>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</si>
  <si>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</si>
  <si>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</si>
  <si>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</si>
  <si>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</si>
  <si>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</si>
  <si>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</si>
  <si>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</si>
  <si>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</si>
  <si>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</si>
  <si>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</si>
  <si>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</si>
  <si>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</si>
  <si>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</si>
  <si>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</si>
  <si>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</si>
  <si>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</si>
  <si>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</si>
  <si>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</si>
  <si>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</si>
  <si>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</si>
  <si>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</si>
  <si>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</si>
  <si>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</si>
  <si>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</si>
  <si>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</si>
  <si>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</si>
  <si>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</si>
  <si>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</si>
  <si>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</si>
  <si>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</si>
  <si>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</si>
  <si>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</si>
  <si>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</si>
  <si>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</si>
  <si>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</si>
  <si>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</si>
  <si>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</si>
  <si>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</si>
  <si>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</si>
  <si>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</si>
  <si>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</si>
  <si>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</si>
  <si>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</si>
  <si>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</si>
  <si>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</si>
  <si>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</si>
  <si>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</si>
  <si>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</si>
  <si>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</si>
  <si>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</si>
  <si>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</si>
  <si>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</si>
  <si>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</si>
  <si>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</si>
  <si>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</si>
  <si>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</si>
  <si>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</si>
  <si>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</si>
  <si>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</si>
  <si>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</si>
  <si>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</si>
  <si>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</si>
  <si>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</si>
  <si>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</si>
  <si>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</si>
  <si>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</si>
  <si>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</si>
  <si>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</si>
  <si>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</si>
  <si>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</si>
  <si>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</si>
  <si>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</si>
  <si>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</si>
  <si>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</si>
  <si>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</si>
  <si>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</si>
  <si>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</si>
  <si>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</si>
  <si>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</si>
  <si>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</si>
  <si>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</si>
  <si>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</si>
  <si>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</si>
  <si>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</si>
  <si>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</si>
  <si>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</si>
  <si>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</si>
  <si>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</si>
  <si>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</si>
  <si>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</si>
  <si>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</si>
  <si>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</si>
  <si>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</si>
  <si>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</si>
  <si>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</si>
  <si>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</si>
  <si>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</si>
  <si>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</si>
  <si>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</si>
  <si>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</si>
  <si>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</si>
  <si>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</si>
  <si>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</si>
  <si>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</si>
  <si>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</si>
  <si>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</si>
  <si>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</si>
  <si>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</si>
  <si>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</si>
  <si>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</si>
  <si>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</si>
  <si>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</si>
  <si>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</si>
  <si>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</si>
  <si>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</si>
  <si>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</si>
  <si>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</si>
  <si>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</si>
  <si>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</si>
  <si>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</si>
  <si>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</si>
  <si>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</si>
  <si>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</si>
  <si>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</si>
  <si>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</si>
  <si>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</si>
  <si>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</si>
  <si>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</si>
  <si>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</si>
  <si>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</si>
  <si>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</si>
  <si>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</si>
  <si>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</si>
  <si>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</si>
  <si>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</si>
  <si>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</si>
  <si>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</si>
  <si>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</si>
  <si>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</si>
  <si>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</si>
  <si>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</si>
  <si>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</si>
  <si>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</si>
  <si>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</si>
  <si>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</si>
  <si>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</si>
  <si>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</si>
  <si>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</si>
  <si>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</si>
  <si>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</si>
  <si>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</si>
  <si>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</si>
  <si>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</si>
  <si>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</si>
  <si>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</si>
  <si>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</si>
  <si>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</si>
  <si>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</si>
  <si>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</si>
  <si>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</si>
  <si>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</si>
  <si>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</si>
  <si>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</si>
  <si>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</si>
  <si>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</si>
  <si>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</si>
  <si>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</si>
  <si>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</si>
  <si>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</si>
  <si>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</si>
  <si>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</si>
  <si>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</si>
  <si>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</si>
  <si>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</si>
  <si>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</si>
  <si>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</si>
  <si>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</si>
  <si>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</si>
  <si>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</si>
  <si>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</si>
  <si>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</si>
  <si>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</si>
  <si>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</si>
  <si>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</si>
  <si>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</si>
  <si>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</si>
  <si>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</si>
  <si>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</si>
  <si>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</si>
  <si>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</si>
  <si>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</si>
  <si>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</si>
  <si>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</si>
  <si>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</si>
  <si>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</si>
  <si>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</si>
  <si>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</si>
  <si>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</si>
  <si>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</si>
  <si>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</si>
  <si>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</si>
  <si>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</si>
  <si>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</si>
  <si>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</si>
  <si>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</si>
  <si>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</si>
  <si>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</si>
  <si>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</si>
  <si>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</si>
  <si>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</si>
  <si>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</si>
  <si>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</si>
  <si>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</si>
  <si>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</si>
  <si>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</si>
  <si>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</si>
  <si>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</si>
  <si>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</si>
  <si>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</si>
  <si>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</si>
  <si>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</si>
  <si>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</si>
  <si>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</si>
  <si>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</si>
  <si>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</si>
  <si>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</si>
  <si>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</si>
  <si>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</si>
  <si>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</si>
  <si>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</si>
  <si>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</si>
  <si>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</si>
  <si>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</si>
  <si>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</si>
  <si>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</si>
  <si>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</si>
  <si>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</si>
  <si>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</si>
  <si>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</si>
  <si>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</si>
  <si>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</si>
  <si>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</si>
  <si>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</si>
  <si>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</si>
  <si>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</si>
  <si>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</si>
  <si>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</si>
  <si>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</si>
  <si>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</si>
  <si>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</si>
  <si>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</si>
  <si>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</si>
  <si>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</si>
  <si>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</si>
  <si>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</si>
  <si>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</si>
  <si>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</si>
  <si>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</si>
  <si>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</si>
  <si>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</si>
  <si>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</si>
  <si>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</si>
  <si>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</si>
  <si>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</si>
  <si>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</si>
  <si>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</si>
  <si>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</si>
  <si>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</si>
  <si>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</si>
  <si>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</si>
  <si>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</si>
  <si>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</si>
  <si>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</si>
  <si>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</si>
  <si>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</si>
  <si>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</si>
  <si>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</si>
  <si>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</si>
  <si>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</si>
  <si>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</si>
  <si>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</si>
  <si>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</si>
  <si>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</si>
  <si>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</si>
  <si>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</si>
  <si>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</si>
  <si>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</si>
  <si>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</si>
  <si>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</si>
  <si>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</si>
  <si>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</si>
  <si>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</si>
  <si>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</si>
  <si>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</si>
  <si>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</si>
  <si>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</si>
  <si>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</si>
  <si>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</si>
  <si>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</si>
  <si>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</si>
  <si>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</si>
  <si>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</si>
  <si>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</si>
  <si>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</si>
  <si>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</si>
  <si>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</si>
  <si>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</si>
  <si>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</si>
  <si>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</si>
  <si>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</si>
  <si>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</si>
  <si>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</si>
  <si>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</si>
  <si>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</si>
  <si>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</si>
  <si>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</si>
  <si>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</si>
  <si>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</si>
  <si>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</si>
  <si>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</si>
  <si>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</si>
  <si>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</si>
  <si>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</si>
  <si>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</si>
  <si>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</si>
  <si>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</si>
  <si>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</si>
  <si>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</si>
  <si>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</si>
  <si>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</si>
  <si>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</si>
  <si>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</si>
  <si>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</si>
  <si>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</si>
  <si>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</si>
  <si>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</si>
  <si>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</si>
  <si>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</si>
  <si>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</si>
  <si>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</si>
  <si>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</si>
  <si>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</si>
  <si>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</si>
  <si>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</si>
  <si>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</si>
  <si>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</si>
  <si>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</si>
  <si>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</si>
  <si>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</si>
  <si>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</si>
  <si>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</si>
  <si>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</si>
  <si>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</si>
  <si>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</si>
  <si>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</si>
  <si>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</si>
  <si>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</si>
  <si>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</si>
  <si>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</si>
  <si>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</si>
  <si>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</si>
  <si>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</si>
  <si>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</si>
  <si>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</si>
  <si>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</si>
  <si>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</si>
  <si>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</si>
  <si>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</si>
  <si>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</si>
  <si>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</si>
  <si>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</si>
  <si>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</si>
  <si>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</si>
  <si>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</si>
  <si>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</si>
  <si>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</si>
  <si>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</si>
  <si>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</si>
  <si>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</si>
  <si>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</si>
  <si>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</si>
  <si>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</si>
  <si>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</si>
  <si>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</si>
  <si>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</si>
  <si>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</si>
  <si>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</si>
  <si>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</si>
  <si>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</si>
  <si>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</si>
  <si>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</si>
  <si>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</si>
  <si>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</si>
  <si>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</si>
  <si>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</si>
  <si>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</si>
  <si>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</si>
  <si>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</si>
  <si>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</si>
  <si>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</si>
  <si>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</si>
  <si>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</si>
  <si>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</si>
  <si>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</si>
  <si>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</si>
  <si>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</si>
  <si>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</si>
  <si>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</si>
  <si>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</si>
  <si>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</si>
  <si>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</si>
  <si>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</si>
  <si>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</si>
  <si>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</si>
  <si>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</si>
  <si>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</si>
  <si>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</si>
  <si>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</si>
  <si>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</si>
  <si>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</si>
  <si>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</si>
  <si>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</si>
  <si>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</si>
  <si>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</si>
  <si>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</si>
  <si>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</si>
  <si>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</si>
  <si>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</si>
  <si>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</si>
  <si>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</si>
  <si>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</si>
  <si>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</si>
  <si>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</si>
  <si>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</si>
  <si>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</si>
  <si>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</si>
  <si>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</si>
  <si>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</si>
  <si>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</si>
  <si>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</si>
  <si>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</si>
  <si>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</si>
  <si>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</si>
  <si>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</si>
  <si>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</si>
  <si>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</si>
  <si>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</si>
  <si>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</si>
  <si>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</si>
  <si>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</si>
  <si>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</si>
  <si>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</si>
  <si>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</si>
  <si>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</si>
  <si>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</si>
  <si>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</si>
  <si>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</si>
  <si>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</si>
  <si>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</si>
  <si>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</si>
  <si>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</si>
  <si>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</si>
  <si>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</si>
  <si>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</si>
  <si>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</si>
  <si>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</si>
  <si>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</si>
  <si>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</si>
  <si>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</si>
  <si>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</si>
  <si>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</si>
  <si>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</si>
  <si>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</si>
  <si>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</si>
  <si>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</si>
  <si>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</si>
  <si>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</si>
  <si>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</si>
  <si>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</si>
  <si>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</si>
  <si>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</si>
  <si>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</si>
  <si>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</si>
  <si>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</si>
  <si>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</si>
  <si>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</si>
  <si>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</si>
  <si>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</si>
  <si>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</si>
  <si>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</si>
  <si>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</si>
  <si>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</si>
  <si>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</si>
  <si>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</si>
  <si>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</si>
  <si>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</si>
  <si>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</si>
  <si>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</si>
  <si>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</si>
  <si>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</si>
  <si>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</si>
  <si>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</si>
  <si>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</si>
  <si>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</si>
  <si>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</si>
  <si>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</si>
  <si>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</si>
  <si>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</si>
  <si>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</si>
  <si>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</si>
  <si>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</si>
  <si>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</si>
  <si>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</si>
  <si>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</si>
  <si>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</si>
  <si>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</si>
  <si>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</si>
  <si>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</si>
  <si>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</si>
  <si>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</si>
  <si>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</si>
  <si>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</si>
  <si>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</si>
  <si>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</si>
  <si>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</si>
  <si>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</si>
  <si>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</si>
  <si>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</si>
  <si>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</si>
  <si>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</si>
  <si>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</si>
  <si>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</si>
  <si>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</si>
  <si>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</si>
  <si>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</si>
  <si>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</si>
  <si>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</si>
  <si>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</si>
  <si>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</si>
  <si>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</si>
  <si>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</si>
  <si>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</si>
  <si>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</si>
  <si>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</si>
  <si>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</si>
  <si>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</si>
  <si>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</si>
  <si>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</si>
  <si>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</si>
  <si>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</si>
  <si>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</si>
  <si>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</si>
  <si>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</si>
  <si>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</si>
  <si>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</si>
  <si>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</si>
  <si>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</si>
  <si>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</si>
  <si>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</si>
  <si>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</si>
  <si>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</si>
  <si>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</si>
  <si>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</si>
  <si>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</si>
  <si>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</si>
  <si>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</si>
  <si>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</si>
  <si>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</si>
  <si>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</si>
  <si>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</si>
  <si>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</si>
  <si>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</si>
  <si>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</si>
  <si>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</si>
  <si>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</si>
  <si>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</si>
  <si>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</si>
  <si>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</si>
  <si>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</si>
  <si>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</si>
  <si>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</si>
  <si>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</si>
  <si>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</si>
  <si>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</si>
  <si>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</si>
  <si>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</si>
  <si>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</si>
  <si>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</si>
  <si>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</si>
  <si>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</si>
  <si>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</si>
  <si>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</si>
  <si>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</si>
  <si>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</si>
  <si>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</si>
  <si>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</si>
  <si>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</si>
  <si>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</si>
  <si>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</si>
  <si>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</si>
  <si>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</si>
  <si>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</si>
  <si>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</si>
  <si>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</si>
  <si>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</si>
  <si>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</si>
  <si>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</si>
  <si>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</si>
  <si>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</si>
  <si>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</si>
  <si>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</si>
  <si>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</si>
  <si>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</si>
  <si>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</si>
  <si>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</si>
  <si>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</si>
  <si>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</si>
  <si>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</si>
  <si>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</si>
  <si>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</si>
  <si>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</si>
  <si>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</si>
  <si>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</si>
  <si>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</si>
  <si>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</si>
  <si>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</si>
  <si>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</si>
  <si>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</si>
  <si>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</si>
  <si>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</si>
  <si>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</si>
  <si>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</si>
  <si>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</si>
  <si>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</si>
  <si>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</si>
  <si>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</si>
  <si>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</si>
  <si>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</si>
  <si>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</si>
  <si>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</si>
  <si>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</si>
  <si>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</si>
  <si>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</si>
  <si>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</si>
  <si>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</si>
  <si>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</si>
  <si>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</si>
  <si>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</si>
  <si>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</si>
  <si>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</si>
  <si>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</si>
  <si>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</si>
  <si>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</si>
  <si>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</si>
  <si>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</si>
  <si>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</si>
  <si>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</si>
  <si>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</si>
  <si>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</si>
  <si>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</si>
  <si>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</si>
  <si>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</si>
  <si>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</si>
  <si>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</si>
  <si>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</si>
  <si>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</si>
  <si>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</si>
  <si>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</si>
  <si>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</si>
  <si>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</si>
  <si>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</si>
  <si>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</si>
  <si>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</si>
  <si>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</si>
  <si>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</si>
  <si>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</si>
  <si>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</si>
  <si>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</si>
  <si>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</si>
  <si>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</si>
  <si>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</si>
  <si>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</si>
  <si>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</si>
  <si>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</si>
  <si>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</si>
  <si>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</si>
  <si>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</si>
  <si>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</si>
  <si>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</si>
  <si>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</si>
  <si>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</si>
  <si>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</si>
  <si>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</si>
  <si>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</si>
  <si>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</si>
  <si>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</si>
  <si>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</si>
  <si>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</si>
  <si>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</si>
  <si>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</si>
  <si>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</si>
  <si>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</si>
  <si>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</si>
  <si>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</si>
  <si>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</si>
  <si>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</si>
  <si>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</si>
  <si>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</si>
  <si>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</si>
  <si>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</si>
  <si>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</si>
  <si>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</si>
  <si>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</si>
  <si>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</si>
  <si>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</si>
  <si>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</si>
  <si>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</si>
  <si>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</si>
  <si>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</si>
  <si>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</si>
  <si>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</si>
  <si>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</si>
  <si>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</si>
  <si>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</si>
  <si>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</si>
  <si>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</si>
  <si>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</si>
  <si>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</si>
  <si>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</si>
  <si>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</si>
  <si>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</si>
  <si>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</si>
  <si>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</si>
  <si>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</si>
  <si>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</si>
  <si>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</si>
  <si>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</si>
  <si>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</si>
  <si>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</si>
  <si>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</si>
  <si>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</si>
  <si>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</si>
  <si>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</si>
  <si>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</si>
  <si>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</si>
  <si>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</si>
  <si>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</si>
  <si>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</si>
  <si>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</si>
  <si>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</si>
  <si>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</si>
  <si>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</si>
  <si>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</si>
  <si>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</si>
  <si>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</si>
  <si>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</si>
  <si>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</si>
  <si>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</si>
  <si>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</si>
  <si>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</si>
  <si>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</si>
  <si>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</si>
  <si>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</si>
  <si>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</si>
  <si>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</si>
  <si>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</si>
  <si>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</si>
  <si>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</si>
  <si>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</si>
  <si>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</si>
  <si>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</si>
  <si>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</si>
  <si>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</si>
  <si>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</si>
  <si>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</si>
  <si>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</si>
  <si>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</si>
  <si>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</si>
  <si>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</si>
  <si>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</si>
  <si>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</si>
  <si>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</si>
  <si>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</si>
  <si>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</si>
  <si>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</si>
  <si>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</si>
  <si>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</si>
  <si>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</si>
  <si>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</si>
  <si>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</si>
  <si>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</si>
  <si>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</si>
  <si>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</si>
  <si>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</si>
  <si>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</si>
  <si>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</si>
  <si>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</si>
  <si>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</si>
  <si>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</si>
  <si>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</si>
  <si>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</si>
  <si>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</si>
  <si>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</si>
  <si>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</si>
  <si>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</si>
  <si>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</si>
  <si>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</si>
  <si>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</si>
  <si>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</si>
  <si>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</si>
  <si>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</si>
  <si>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</si>
  <si>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</si>
  <si>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</si>
  <si>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</si>
  <si>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</si>
  <si>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</si>
  <si>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</si>
  <si>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</si>
  <si>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</si>
  <si>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</si>
  <si>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</si>
  <si>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</si>
  <si>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</si>
  <si>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</si>
  <si>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</si>
  <si>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</si>
  <si>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</si>
  <si>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</si>
  <si>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</si>
  <si>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</si>
  <si>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</si>
  <si>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</si>
  <si>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</si>
  <si>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</si>
  <si>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</si>
  <si>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</si>
  <si>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</si>
  <si>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</si>
  <si>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</si>
  <si>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</si>
  <si>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</si>
  <si>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</si>
  <si>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</si>
  <si>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</si>
  <si>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</si>
  <si>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</si>
  <si>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</si>
  <si>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</si>
  <si>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</si>
  <si>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</si>
  <si>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</si>
  <si>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</si>
  <si>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</si>
  <si>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</si>
  <si>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</si>
  <si>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</si>
  <si>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</si>
  <si>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</si>
  <si>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</si>
  <si>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</si>
  <si>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</si>
  <si>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</si>
  <si>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</si>
  <si>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</si>
  <si>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</si>
  <si>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</si>
  <si>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</si>
  <si>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</si>
  <si>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</si>
  <si>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</si>
  <si>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</si>
  <si>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</si>
  <si>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</si>
  <si>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</si>
  <si>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</si>
  <si>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</si>
  <si>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</si>
  <si>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</si>
  <si>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</si>
  <si>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</si>
  <si>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</si>
  <si>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</si>
  <si>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</si>
  <si>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</si>
  <si>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</si>
  <si>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</si>
  <si>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</si>
  <si>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</si>
  <si>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</si>
  <si>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</si>
  <si>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</si>
  <si>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</si>
  <si>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</si>
  <si>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</si>
  <si>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</si>
  <si>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</si>
  <si>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</si>
  <si>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</si>
  <si>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</si>
  <si>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</si>
  <si>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</si>
  <si>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</si>
  <si>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</si>
  <si>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</si>
  <si>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</si>
  <si>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</si>
  <si>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</si>
  <si>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</si>
  <si>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</si>
  <si>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</si>
  <si>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</si>
  <si>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</si>
  <si>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</si>
  <si>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</si>
  <si>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</si>
  <si>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</si>
  <si>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</si>
  <si>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</si>
  <si>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</si>
  <si>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</si>
  <si>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</si>
  <si>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</si>
  <si>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</si>
  <si>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</si>
  <si>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</si>
  <si>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</si>
  <si>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</si>
  <si>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</si>
  <si>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</si>
  <si>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</si>
  <si>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</si>
  <si>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</si>
  <si>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</si>
  <si>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</si>
  <si>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</si>
  <si>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</si>
  <si>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</si>
  <si>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</si>
  <si>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</si>
  <si>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</si>
  <si>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</si>
  <si>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</si>
  <si>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</si>
  <si>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</si>
  <si>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</si>
  <si>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</si>
  <si>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</si>
  <si>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</si>
  <si>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</si>
  <si>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</si>
  <si>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</si>
  <si>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</si>
  <si>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</si>
  <si>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</si>
  <si>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</si>
  <si>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</si>
  <si>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</si>
  <si>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</si>
  <si>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</si>
  <si>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</si>
  <si>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</si>
  <si>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</si>
  <si>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</si>
  <si>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</si>
  <si>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</si>
  <si>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</si>
  <si>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</si>
  <si>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</si>
  <si>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</si>
  <si>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</si>
  <si>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</si>
  <si>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</si>
  <si>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</si>
  <si>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</si>
  <si>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</si>
  <si>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</si>
  <si>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</si>
  <si>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</si>
  <si>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</si>
  <si>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</si>
  <si>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</si>
  <si>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</si>
  <si>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</si>
  <si>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</si>
  <si>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</si>
  <si>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</si>
  <si>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</si>
  <si>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</si>
  <si>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</si>
  <si>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</si>
  <si>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</si>
  <si>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</si>
  <si>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</si>
  <si>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</si>
  <si>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</si>
  <si>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</si>
  <si>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</si>
  <si>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</si>
  <si>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</si>
  <si>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</si>
  <si>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</si>
  <si>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</si>
  <si>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</si>
  <si>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</si>
  <si>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</si>
  <si>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</si>
  <si>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</si>
  <si>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</si>
  <si>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</si>
  <si>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</si>
  <si>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</si>
  <si>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</si>
  <si>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</si>
  <si>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</si>
  <si>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</si>
  <si>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</si>
  <si>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</si>
  <si>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</si>
  <si>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</si>
  <si>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</si>
  <si>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</si>
  <si>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</si>
  <si>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</si>
  <si>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</si>
  <si>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</si>
  <si>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</si>
  <si>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</si>
  <si>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</si>
  <si>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</si>
  <si>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</si>
  <si>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</si>
  <si>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</si>
  <si>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</si>
  <si>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</si>
  <si>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</si>
  <si>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</si>
  <si>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</si>
  <si>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</si>
  <si>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</si>
  <si>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</si>
  <si>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</si>
  <si>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</si>
  <si>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</si>
  <si>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</si>
  <si>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</si>
  <si>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</si>
  <si>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</si>
  <si>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</si>
  <si>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</si>
  <si>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</si>
  <si>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</si>
  <si>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</si>
  <si>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</si>
  <si>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</si>
  <si>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</si>
  <si>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</si>
  <si>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</si>
  <si>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</si>
  <si>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</si>
  <si>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</si>
  <si>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</si>
  <si>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</si>
  <si>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</si>
  <si>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</si>
  <si>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</si>
  <si>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</si>
  <si>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</si>
  <si>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</si>
  <si>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</si>
  <si>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</si>
  <si>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</si>
  <si>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</si>
  <si>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</si>
  <si>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</si>
  <si>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</si>
  <si>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</si>
  <si>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</si>
  <si>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</si>
  <si>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</si>
  <si>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</si>
  <si>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</si>
  <si>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</si>
  <si>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</si>
  <si>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</si>
  <si>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</si>
  <si>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</si>
  <si>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</si>
  <si>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</si>
  <si>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</si>
  <si>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</si>
  <si>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</si>
  <si>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</si>
  <si>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</si>
  <si>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</si>
  <si>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</si>
  <si>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</si>
  <si>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</si>
  <si>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</si>
  <si>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</si>
  <si>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</si>
  <si>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</si>
  <si>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</si>
  <si>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</si>
  <si>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</si>
  <si>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</si>
  <si>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</si>
  <si>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</si>
  <si>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</si>
  <si>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</si>
  <si>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</si>
  <si>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</si>
  <si>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</si>
  <si>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</si>
  <si>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</si>
  <si>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</si>
  <si>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</si>
  <si>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</si>
  <si>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</si>
  <si>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</si>
  <si>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</si>
  <si>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</si>
  <si>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</si>
  <si>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</si>
  <si>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</si>
  <si>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</si>
  <si>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</si>
  <si>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</si>
  <si>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</si>
  <si>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</si>
  <si>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</si>
  <si>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</si>
  <si>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</si>
  <si>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</si>
  <si>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</si>
  <si>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</si>
  <si>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</si>
  <si>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</si>
  <si>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</si>
  <si>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</si>
  <si>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</si>
  <si>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</si>
  <si>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</si>
  <si>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</si>
  <si>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</si>
  <si>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</si>
  <si>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</si>
  <si>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</si>
  <si>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</si>
  <si>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</si>
  <si>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</si>
  <si>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</si>
  <si>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</si>
  <si>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</si>
  <si>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</si>
  <si>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</si>
  <si>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</si>
  <si>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</si>
  <si>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</si>
  <si>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</si>
  <si>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</si>
  <si>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</si>
  <si>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</si>
  <si>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</si>
  <si>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</si>
  <si>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</si>
  <si>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</si>
  <si>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</si>
  <si>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</si>
  <si>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</si>
  <si>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</si>
  <si>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</si>
  <si>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</si>
  <si>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</si>
  <si>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</si>
  <si>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</si>
  <si>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</si>
  <si>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</si>
  <si>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</si>
  <si>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</si>
  <si>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</si>
  <si>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</si>
  <si>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</si>
  <si>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</si>
  <si>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</si>
  <si>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</si>
  <si>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</si>
  <si>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</si>
  <si>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</si>
  <si>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</si>
  <si>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</si>
  <si>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</si>
  <si>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</si>
  <si>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</si>
  <si>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</si>
  <si>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</si>
  <si>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</si>
  <si>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</si>
  <si>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</si>
  <si>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</si>
  <si>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</si>
  <si>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</si>
  <si>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</si>
  <si>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</si>
  <si>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</si>
  <si>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</si>
  <si>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</si>
  <si>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</si>
  <si>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</si>
  <si>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</si>
  <si>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</si>
  <si>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</si>
  <si>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</si>
  <si>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</si>
  <si>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</si>
  <si>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</si>
  <si>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</si>
  <si>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</si>
  <si>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</si>
  <si>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</si>
  <si>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</si>
  <si>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</si>
  <si>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</si>
  <si>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</si>
  <si>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</si>
  <si>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</si>
  <si>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</si>
  <si>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</si>
  <si>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</si>
  <si>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</si>
  <si>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</si>
  <si>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</si>
  <si>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</si>
  <si>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</si>
  <si>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</si>
  <si>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</si>
  <si>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</si>
  <si>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</si>
  <si>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</si>
  <si>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</si>
  <si>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</si>
  <si>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</si>
  <si>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</si>
  <si>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</si>
  <si>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</si>
  <si>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</si>
  <si>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</si>
  <si>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</si>
  <si>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</si>
  <si>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</si>
  <si>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</si>
  <si>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</si>
  <si>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</si>
  <si>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</si>
  <si>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</si>
  <si>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</si>
  <si>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</si>
  <si>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</si>
  <si>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</si>
  <si>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</si>
  <si>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</si>
  <si>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</si>
  <si>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</si>
  <si>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</si>
  <si>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</si>
  <si>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</si>
  <si>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</si>
  <si>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</si>
  <si>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</si>
  <si>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</si>
  <si>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</si>
  <si>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</si>
  <si>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</si>
  <si>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</si>
  <si>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</si>
  <si>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</si>
  <si>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</si>
  <si>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</si>
  <si>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</si>
  <si>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</si>
  <si>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</si>
  <si>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</si>
  <si>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</si>
  <si>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</si>
  <si>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</si>
  <si>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</si>
  <si>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</si>
  <si>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</si>
  <si>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</si>
  <si>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</si>
  <si>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</si>
  <si>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</si>
  <si>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</si>
  <si>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</si>
  <si>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</si>
  <si>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</si>
  <si>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</si>
  <si>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</si>
  <si>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</si>
  <si>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</si>
  <si>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</si>
  <si>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</si>
  <si>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</si>
  <si>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</si>
  <si>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</si>
  <si>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</si>
  <si>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</si>
  <si>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</si>
  <si>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</si>
  <si>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</si>
  <si>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</si>
  <si>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</si>
  <si>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</si>
  <si>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</si>
  <si>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</si>
  <si>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</si>
  <si>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</si>
  <si>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</si>
  <si>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</si>
  <si>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</si>
  <si>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</si>
  <si>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</si>
  <si>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</si>
  <si>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</si>
  <si>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</si>
  <si>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</si>
  <si>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</si>
  <si>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</si>
  <si>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</si>
  <si>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</si>
  <si>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</si>
  <si>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</si>
  <si>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</si>
  <si>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</si>
  <si>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</si>
  <si>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</si>
  <si>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</si>
  <si>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</si>
  <si>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</si>
  <si>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</si>
  <si>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</si>
  <si>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</si>
  <si>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</si>
  <si>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</si>
  <si>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</si>
  <si>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</si>
  <si>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</si>
  <si>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</si>
  <si>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</si>
  <si>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</si>
  <si>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</si>
  <si>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</si>
  <si>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</si>
  <si>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</si>
  <si>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</si>
  <si>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</si>
  <si>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</si>
  <si>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</si>
  <si>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</si>
  <si>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</si>
  <si>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</si>
  <si>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</si>
  <si>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</si>
  <si>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</si>
  <si>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</si>
  <si>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</si>
  <si>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</si>
  <si>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</si>
  <si>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</si>
  <si>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</si>
  <si>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</si>
  <si>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</si>
  <si>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</si>
  <si>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</si>
  <si>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</si>
  <si>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</si>
  <si>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</si>
  <si>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</si>
  <si>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</si>
  <si>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</si>
  <si>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</si>
  <si>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</si>
  <si>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</si>
  <si>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</si>
  <si>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</si>
  <si>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</si>
  <si>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</si>
  <si>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</si>
  <si>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</si>
  <si>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</si>
  <si>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</si>
  <si>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</si>
  <si>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</si>
  <si>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</si>
  <si>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</si>
  <si>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</si>
  <si>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</si>
  <si>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</si>
  <si>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</si>
  <si>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</si>
  <si>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</si>
  <si>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</si>
  <si>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</si>
  <si>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</si>
  <si>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</si>
  <si>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</si>
  <si>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</si>
  <si>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</si>
  <si>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</si>
  <si>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</si>
  <si>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</si>
  <si>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</si>
  <si>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</si>
  <si>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</si>
  <si>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</si>
  <si>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</si>
  <si>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</si>
  <si>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</si>
  <si>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</si>
  <si>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</si>
  <si>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</si>
  <si>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</si>
  <si>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</si>
  <si>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</si>
  <si>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</si>
  <si>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</si>
  <si>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</si>
  <si>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</si>
  <si>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</si>
  <si>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</si>
  <si>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</si>
  <si>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</si>
  <si>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</si>
  <si>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</si>
  <si>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</si>
  <si>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</si>
  <si>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</si>
  <si>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</si>
  <si>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</si>
  <si>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</si>
  <si>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</si>
  <si>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</si>
  <si>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</si>
  <si>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</si>
  <si>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</si>
  <si>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</si>
  <si>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</si>
  <si>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</si>
  <si>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</si>
  <si>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</si>
  <si>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</si>
  <si>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</si>
  <si>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</si>
  <si>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</si>
  <si>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</si>
  <si>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</si>
  <si>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</si>
  <si>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</si>
  <si>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</si>
  <si>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</si>
  <si>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</si>
  <si>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</si>
  <si>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</si>
  <si>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</si>
  <si>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</si>
  <si>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</si>
  <si>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</si>
  <si>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</si>
  <si>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</si>
  <si>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</si>
  <si>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</si>
  <si>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</si>
  <si>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</si>
  <si>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</si>
  <si>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</si>
  <si>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</si>
  <si>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</si>
  <si>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</si>
  <si>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</si>
  <si>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</si>
  <si>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</si>
  <si>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</si>
  <si>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</si>
  <si>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</si>
  <si>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</si>
  <si>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</si>
  <si>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</si>
  <si>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</si>
  <si>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</si>
  <si>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</si>
  <si>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</si>
  <si>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</si>
  <si>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</si>
  <si>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</si>
  <si>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</si>
  <si>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</si>
  <si>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</si>
  <si>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</si>
  <si>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</si>
  <si>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</si>
  <si>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</si>
  <si>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</si>
  <si>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</si>
  <si>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</si>
  <si>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</si>
  <si>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</si>
  <si>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</si>
  <si>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</si>
  <si>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</si>
  <si>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</si>
  <si>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</si>
  <si>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</si>
  <si>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</si>
  <si>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</si>
  <si>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</si>
  <si>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</si>
  <si>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</si>
  <si>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</si>
  <si>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</si>
  <si>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</si>
  <si>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</si>
  <si>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</si>
  <si>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</si>
  <si>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</si>
  <si>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</si>
  <si>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</si>
  <si>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</si>
  <si>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</si>
  <si>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</si>
  <si>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</si>
  <si>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</si>
  <si>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</si>
  <si>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</si>
  <si>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</si>
  <si>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</si>
  <si>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</si>
  <si>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</si>
  <si>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</si>
  <si>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</si>
  <si>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</si>
  <si>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</si>
  <si>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</si>
  <si>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</si>
  <si>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</si>
  <si>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</si>
  <si>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</si>
  <si>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</si>
  <si>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</si>
  <si>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</si>
  <si>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</si>
  <si>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</si>
  <si>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</si>
  <si>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</si>
  <si>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</si>
  <si>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</si>
  <si>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</si>
  <si>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</si>
  <si>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</si>
  <si>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</si>
  <si>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</si>
  <si>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</si>
  <si>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</si>
  <si>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</si>
  <si>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</si>
  <si>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</si>
  <si>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</si>
  <si>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</si>
  <si>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</si>
  <si>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</si>
  <si>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</si>
  <si>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</si>
  <si>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</si>
  <si>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</si>
  <si>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</si>
  <si>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</si>
  <si>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</si>
  <si>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</si>
  <si>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</si>
  <si>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</si>
  <si>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</si>
  <si>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</si>
  <si>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</si>
  <si>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</si>
  <si>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</si>
  <si>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</si>
  <si>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</si>
  <si>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</si>
  <si>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</si>
  <si>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</si>
  <si>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</si>
  <si>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</si>
  <si>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</si>
  <si>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</si>
  <si>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</si>
  <si>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</si>
  <si>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</si>
  <si>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</si>
  <si>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</si>
  <si>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</si>
  <si>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</si>
  <si>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</si>
  <si>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</si>
  <si>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</si>
  <si>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</si>
  <si>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</si>
  <si>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</si>
  <si>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</si>
  <si>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</si>
  <si>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</si>
  <si>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</si>
  <si>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</si>
  <si>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</si>
  <si>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</si>
  <si>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</si>
  <si>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</si>
  <si>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</si>
  <si>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</si>
  <si>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</si>
  <si>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</si>
  <si>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</si>
  <si>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</si>
  <si>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</si>
  <si>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</si>
  <si>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</si>
  <si>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</si>
  <si>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</si>
  <si>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</si>
  <si>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</si>
  <si>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</si>
  <si>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</si>
  <si>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</si>
  <si>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</si>
  <si>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</si>
  <si>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</si>
  <si>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</si>
  <si>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</si>
  <si>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</si>
  <si>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</si>
  <si>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</si>
  <si>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</si>
  <si>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</si>
  <si>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</si>
  <si>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</si>
  <si>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</si>
  <si>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</si>
  <si>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</si>
  <si>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</si>
  <si>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</si>
  <si>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</si>
  <si>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</si>
  <si>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</si>
  <si>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</si>
  <si>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</si>
  <si>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</si>
  <si>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</si>
  <si>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</si>
  <si>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</si>
  <si>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</si>
  <si>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</si>
  <si>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</si>
  <si>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</si>
  <si>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</si>
  <si>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</si>
  <si>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</si>
  <si>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</si>
  <si>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</si>
  <si>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</si>
  <si>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</si>
  <si>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</si>
  <si>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</si>
  <si>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</si>
  <si>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</si>
  <si>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</si>
  <si>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</si>
  <si>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</si>
  <si>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</si>
  <si>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</si>
  <si>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</si>
  <si>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</si>
  <si>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</si>
  <si>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</si>
  <si>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</si>
  <si>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</si>
  <si>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</si>
  <si>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</si>
  <si>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</si>
  <si>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</si>
  <si>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</si>
  <si>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</si>
  <si>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</si>
  <si>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</si>
  <si>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</si>
  <si>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</si>
  <si>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</si>
  <si>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</si>
  <si>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</si>
  <si>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</si>
  <si>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</si>
  <si>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</si>
  <si>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</si>
  <si>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</si>
  <si>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</si>
  <si>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</si>
  <si>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</si>
  <si>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</si>
  <si>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</si>
  <si>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</si>
  <si>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</si>
  <si>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</si>
  <si>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</si>
  <si>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</si>
  <si>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</si>
  <si>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</si>
  <si>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</si>
  <si>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</si>
  <si>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</si>
  <si>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</si>
  <si>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</si>
  <si>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</si>
  <si>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</si>
  <si>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</si>
  <si>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</si>
  <si>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</si>
  <si>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</si>
  <si>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</si>
  <si>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</si>
  <si>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</si>
  <si>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</si>
  <si>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</si>
  <si>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</si>
  <si>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</si>
  <si>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</si>
  <si>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</si>
  <si>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</si>
  <si>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</si>
  <si>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</si>
  <si>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</si>
  <si>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</si>
  <si>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</si>
  <si>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</si>
  <si>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</si>
  <si>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</si>
  <si>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</si>
  <si>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</si>
  <si>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</si>
  <si>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</si>
  <si>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</si>
  <si>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</si>
  <si>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</si>
  <si>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</si>
  <si>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</si>
  <si>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</si>
  <si>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</si>
  <si>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</si>
  <si>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</si>
  <si>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</si>
  <si>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</si>
  <si>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</si>
  <si>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</si>
  <si>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</si>
  <si>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</si>
  <si>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</si>
  <si>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</si>
  <si>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</si>
  <si>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</si>
  <si>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</si>
  <si>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</si>
  <si>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</si>
  <si>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</si>
  <si>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</si>
  <si>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</si>
  <si>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</si>
  <si>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</si>
  <si>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</si>
  <si>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</si>
  <si>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</si>
  <si>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</si>
  <si>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</si>
  <si>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</si>
  <si>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</si>
  <si>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</si>
  <si>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</si>
  <si>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</si>
  <si>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</si>
  <si>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</si>
  <si>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</si>
  <si>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</si>
  <si>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</si>
  <si>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</si>
  <si>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</si>
  <si>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</si>
  <si>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</si>
  <si>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</si>
  <si>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</si>
  <si>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</si>
  <si>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</si>
  <si>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</si>
  <si>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</si>
  <si>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</si>
  <si>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</si>
  <si>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</si>
  <si>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</si>
  <si>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</si>
  <si>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</si>
  <si>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</si>
  <si>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</si>
  <si>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</si>
  <si>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</si>
  <si>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</si>
  <si>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</si>
  <si>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</si>
  <si>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</si>
  <si>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</si>
  <si>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</si>
  <si>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</si>
  <si>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</si>
  <si>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</si>
  <si>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</si>
  <si>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</si>
  <si>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</si>
  <si>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</si>
  <si>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</si>
  <si>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</si>
  <si>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</si>
  <si>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</si>
  <si>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</si>
  <si>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</si>
  <si>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</si>
  <si>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</si>
  <si>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</si>
  <si>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</si>
  <si>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</si>
  <si>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</si>
  <si>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</si>
  <si>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</si>
  <si>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</si>
  <si>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</si>
  <si>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</si>
  <si>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</si>
  <si>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</si>
  <si>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</si>
  <si>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</si>
  <si>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</si>
  <si>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</si>
  <si>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</si>
  <si>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</si>
  <si>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</si>
  <si>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</si>
  <si>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</si>
  <si>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</si>
  <si>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</si>
  <si>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</si>
  <si>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</si>
  <si>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</si>
  <si>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</si>
  <si>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</si>
  <si>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</si>
  <si>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</si>
  <si>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</si>
  <si>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</si>
  <si>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</si>
  <si>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</si>
  <si>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</si>
  <si>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</si>
  <si>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</si>
  <si>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</si>
  <si>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</si>
  <si>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</si>
  <si>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</si>
  <si>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</si>
  <si>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</si>
  <si>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</si>
  <si>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</si>
  <si>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</si>
  <si>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</si>
  <si>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</si>
  <si>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</si>
  <si>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</si>
  <si>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</si>
  <si>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</si>
  <si>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</si>
  <si>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</si>
  <si>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</si>
  <si>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</si>
  <si>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</si>
  <si>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</si>
  <si>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</si>
  <si>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</si>
  <si>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</si>
  <si>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</si>
  <si>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</si>
  <si>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</si>
  <si>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</si>
  <si>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</si>
  <si>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</si>
  <si>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</si>
  <si>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</si>
  <si>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</si>
  <si>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</si>
  <si>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</si>
  <si>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</si>
  <si>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</si>
  <si>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</si>
  <si>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</si>
  <si>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</si>
  <si>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</si>
  <si>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</si>
  <si>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</si>
  <si>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</si>
  <si>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</si>
  <si>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</si>
  <si>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</si>
  <si>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</si>
  <si>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</si>
  <si>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</si>
  <si>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</si>
  <si>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</si>
  <si>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</si>
  <si>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</si>
  <si>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</si>
  <si>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</si>
  <si>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</si>
  <si>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</si>
  <si>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</si>
  <si>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</si>
  <si>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</si>
  <si>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</si>
  <si>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</si>
  <si>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</si>
  <si>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</si>
  <si>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</si>
  <si>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</si>
  <si>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</si>
  <si>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</si>
  <si>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</si>
  <si>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</si>
  <si>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</si>
  <si>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</si>
  <si>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</si>
  <si>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</si>
  <si>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</si>
  <si>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</si>
  <si>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</si>
  <si>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</si>
  <si>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</si>
  <si>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</si>
  <si>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</si>
  <si>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</si>
  <si>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</si>
  <si>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</si>
  <si>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</si>
  <si>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</si>
  <si>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</si>
  <si>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</si>
  <si>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</si>
  <si>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</si>
  <si>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</si>
  <si>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</si>
  <si>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</si>
  <si>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</si>
  <si>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</si>
  <si>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</si>
  <si>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</si>
  <si>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</si>
  <si>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</si>
  <si>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</si>
  <si>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</si>
  <si>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</si>
  <si>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</si>
  <si>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</si>
  <si>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</si>
  <si>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</si>
  <si>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</si>
  <si>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</si>
  <si>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</si>
  <si>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</si>
  <si>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</si>
  <si>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</si>
  <si>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</si>
  <si>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</si>
  <si>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</si>
  <si>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</si>
  <si>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</si>
  <si>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</si>
  <si>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</si>
  <si>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</si>
  <si>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</si>
  <si>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</si>
  <si>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</si>
  <si>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</si>
  <si>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</si>
  <si>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</si>
  <si>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</si>
  <si>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</si>
  <si>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</si>
  <si>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</si>
  <si>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</si>
  <si>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</si>
  <si>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</si>
  <si>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</si>
  <si>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</si>
  <si>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</si>
  <si>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</si>
  <si>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</si>
  <si>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</si>
  <si>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</si>
  <si>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</si>
  <si>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</si>
  <si>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</si>
  <si>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</si>
  <si>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</si>
  <si>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</si>
  <si>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</si>
  <si>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</si>
  <si>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</si>
  <si>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</si>
  <si>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</si>
  <si>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</si>
  <si>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</si>
  <si>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</si>
  <si>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</si>
  <si>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</si>
  <si>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</si>
  <si>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</si>
  <si>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</si>
  <si>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</si>
  <si>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</si>
  <si>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</si>
  <si>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</si>
  <si>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</si>
  <si>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</si>
  <si>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</si>
  <si>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</si>
  <si>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</si>
  <si>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</si>
  <si>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</si>
  <si>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</si>
  <si>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</si>
  <si>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</si>
  <si>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</si>
  <si>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</si>
  <si>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</si>
  <si>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</si>
  <si>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</si>
  <si>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</si>
  <si>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</si>
  <si>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</si>
  <si>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</si>
  <si>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</si>
  <si>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</si>
  <si>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</si>
  <si>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</si>
  <si>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</si>
  <si>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</si>
  <si>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</si>
  <si>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</si>
  <si>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</si>
  <si>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</si>
  <si>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</si>
  <si>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</si>
  <si>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</si>
  <si>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</si>
  <si>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</si>
  <si>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</si>
  <si>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</si>
  <si>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</si>
  <si>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</si>
  <si>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</si>
  <si>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</si>
  <si>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</si>
  <si>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</si>
  <si>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</si>
  <si>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</si>
  <si>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</si>
  <si>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</si>
  <si>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</si>
  <si>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</si>
  <si>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</si>
  <si>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</si>
  <si>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</si>
  <si>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</si>
  <si>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</si>
  <si>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</si>
  <si>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</si>
  <si>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</si>
  <si>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</si>
  <si>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</si>
  <si>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</si>
  <si>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</si>
  <si>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</si>
  <si>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</si>
  <si>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</si>
  <si>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</si>
  <si>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</si>
  <si>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</si>
  <si>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</si>
  <si>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</si>
  <si>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</si>
  <si>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</si>
  <si>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</si>
  <si>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</si>
  <si>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</si>
  <si>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</si>
  <si>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</si>
  <si>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</si>
  <si>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</si>
  <si>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</si>
  <si>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</si>
  <si>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</si>
  <si>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</si>
  <si>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</si>
  <si>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</si>
  <si>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</si>
  <si>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</si>
  <si>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</si>
  <si>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</si>
  <si>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</si>
  <si>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</si>
  <si>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</si>
  <si>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</si>
  <si>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</si>
  <si>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</si>
  <si>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</si>
  <si>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</si>
  <si>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</si>
  <si>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</si>
  <si>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</si>
  <si>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</si>
  <si>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</si>
  <si>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</si>
  <si>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</si>
  <si>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</si>
  <si>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</si>
  <si>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</si>
  <si>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</si>
  <si>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</si>
  <si>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</si>
  <si>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</si>
  <si>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</si>
  <si>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</si>
  <si>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</si>
  <si>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</si>
  <si>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</si>
  <si>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</si>
  <si>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</si>
  <si>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</si>
  <si>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</si>
  <si>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</si>
  <si>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</si>
  <si>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</si>
  <si>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</si>
  <si>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</si>
  <si>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</si>
  <si>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</si>
  <si>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</si>
  <si>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</si>
  <si>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</si>
  <si>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</si>
  <si>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</si>
  <si>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</si>
  <si>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</si>
  <si>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</si>
  <si>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</si>
  <si>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</si>
  <si>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</si>
  <si>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</si>
  <si>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</si>
  <si>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</si>
  <si>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</si>
  <si>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</si>
  <si>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</si>
  <si>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</si>
  <si>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</si>
  <si>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</si>
  <si>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</si>
  <si>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</si>
  <si>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</si>
  <si>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</si>
  <si>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</si>
  <si>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</si>
  <si>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</si>
  <si>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</si>
  <si>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</si>
  <si>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</si>
  <si>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</si>
  <si>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</si>
  <si>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</si>
  <si>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</si>
  <si>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</si>
  <si>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</si>
  <si>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</si>
  <si>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</si>
  <si>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</si>
  <si>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</si>
  <si>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</si>
  <si>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</si>
  <si>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</si>
  <si>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</si>
  <si>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</si>
  <si>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</si>
  <si>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</si>
  <si>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</si>
  <si>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</si>
  <si>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</si>
  <si>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</si>
  <si>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</si>
  <si>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</si>
  <si>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</si>
  <si>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</si>
  <si>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</si>
  <si>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</si>
  <si>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</si>
  <si>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</si>
  <si>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</si>
  <si>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</si>
  <si>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</si>
  <si>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</si>
  <si>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</si>
  <si>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</si>
  <si>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</si>
  <si>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</si>
  <si>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</si>
  <si>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</si>
  <si>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</si>
  <si>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</si>
  <si>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</si>
  <si>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</si>
  <si>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</si>
  <si>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</si>
  <si>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</si>
  <si>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</si>
  <si>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</si>
  <si>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</si>
  <si>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</si>
  <si>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</si>
  <si>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</si>
  <si>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</si>
  <si>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</si>
  <si>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</si>
  <si>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</si>
  <si>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</si>
  <si>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</si>
  <si>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</si>
  <si>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</si>
  <si>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</si>
  <si>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</si>
  <si>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</si>
  <si>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</si>
  <si>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</si>
  <si>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</si>
  <si>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</si>
  <si>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</si>
  <si>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</si>
  <si>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</si>
  <si>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</si>
  <si>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</si>
  <si>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</si>
  <si>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</si>
  <si>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</si>
  <si>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</si>
  <si>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</si>
  <si>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</si>
  <si>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</si>
  <si>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</si>
  <si>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</si>
  <si>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</si>
  <si>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</si>
  <si>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</si>
  <si>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</si>
  <si>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</si>
  <si>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</si>
  <si>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</si>
  <si>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</si>
  <si>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</si>
  <si>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</si>
  <si>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</si>
  <si>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</si>
  <si>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</si>
  <si>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</si>
  <si>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</si>
  <si>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</si>
  <si>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</si>
  <si>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</si>
  <si>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</si>
  <si>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</si>
  <si>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</si>
  <si>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</si>
  <si>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</si>
  <si>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</si>
  <si>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</si>
  <si>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</si>
  <si>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</si>
  <si>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</si>
  <si>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</si>
  <si>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</si>
  <si>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</si>
  <si>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</si>
  <si>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</si>
  <si>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</si>
  <si>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</si>
  <si>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</si>
  <si>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</si>
  <si>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</si>
  <si>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</si>
  <si>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</si>
  <si>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</si>
  <si>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</si>
  <si>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</si>
  <si>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</si>
  <si>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</si>
  <si>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</si>
  <si>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</si>
  <si>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</si>
  <si>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</si>
  <si>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</si>
  <si>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</si>
  <si>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</si>
  <si>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</si>
  <si>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</si>
  <si>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</si>
  <si>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</si>
  <si>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</si>
  <si>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</si>
  <si>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</si>
  <si>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</si>
  <si>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</si>
  <si>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</si>
  <si>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</si>
  <si>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</si>
  <si>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</si>
  <si>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</si>
  <si>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</si>
  <si>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</si>
  <si>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</si>
  <si>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</si>
  <si>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</si>
  <si>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</si>
  <si>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</si>
  <si>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</si>
  <si>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</si>
  <si>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</si>
  <si>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</si>
  <si>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</si>
  <si>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</si>
  <si>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</si>
  <si>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</si>
  <si>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</si>
  <si>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</si>
  <si>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</si>
  <si>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</si>
  <si>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</si>
  <si>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</si>
  <si>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</si>
  <si>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</si>
  <si>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</si>
  <si>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</si>
  <si>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</si>
  <si>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</si>
  <si>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</si>
  <si>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</si>
  <si>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</si>
  <si>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</si>
  <si>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</si>
  <si>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</si>
  <si>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</si>
  <si>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</si>
  <si>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</si>
  <si>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</si>
  <si>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</si>
  <si>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</si>
  <si>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</si>
  <si>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</si>
  <si>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</si>
  <si>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</si>
  <si>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</si>
  <si>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</si>
  <si>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</si>
  <si>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</si>
  <si>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</si>
  <si>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</si>
  <si>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</si>
  <si>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</si>
  <si>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</si>
  <si>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</si>
  <si>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</si>
  <si>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</si>
  <si>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</si>
  <si>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</si>
  <si>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</si>
  <si>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</si>
  <si>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</si>
  <si>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</si>
  <si>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</si>
  <si>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</si>
  <si>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</si>
  <si>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</si>
  <si>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</si>
  <si>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</si>
  <si>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</si>
  <si>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</si>
  <si>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</si>
  <si>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</si>
  <si>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</si>
  <si>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</si>
  <si>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</si>
  <si>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</si>
  <si>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</si>
  <si>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</si>
  <si>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</si>
  <si>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</si>
  <si>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</si>
  <si>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</si>
  <si>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</si>
  <si>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</si>
  <si>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</si>
  <si>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</si>
  <si>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</si>
  <si>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</si>
  <si>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</si>
  <si>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</si>
  <si>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</si>
  <si>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</si>
  <si>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</si>
  <si>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</si>
  <si>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</si>
  <si>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</si>
  <si>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</si>
  <si>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</si>
  <si>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</si>
  <si>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</si>
  <si>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</si>
  <si>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</si>
  <si>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</si>
  <si>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</si>
  <si>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</si>
  <si>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</si>
  <si>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</si>
  <si>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</si>
  <si>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</si>
  <si>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</si>
  <si>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</si>
  <si>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</si>
  <si>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</si>
  <si>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</si>
  <si>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</si>
  <si>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</si>
  <si>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</si>
  <si>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</si>
  <si>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</si>
  <si>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</si>
  <si>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</si>
  <si>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</si>
  <si>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</si>
  <si>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</si>
  <si>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</si>
  <si>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</si>
  <si>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</si>
  <si>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</si>
  <si>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</si>
  <si>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</si>
  <si>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</si>
  <si>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</si>
  <si>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</si>
  <si>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</si>
  <si>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</si>
  <si>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</si>
  <si>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</si>
  <si>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</si>
  <si>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</si>
  <si>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</si>
  <si>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</si>
  <si>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</si>
  <si>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</si>
  <si>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</si>
  <si>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</si>
  <si>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</si>
  <si>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</si>
  <si>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</si>
  <si>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</si>
  <si>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</si>
  <si>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</si>
  <si>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</si>
  <si>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</si>
  <si>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</si>
  <si>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</si>
  <si>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</si>
  <si>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</si>
  <si>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</si>
  <si>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</si>
  <si>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</si>
  <si>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</si>
  <si>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</si>
  <si>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</si>
  <si>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</si>
  <si>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</si>
  <si>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</si>
  <si>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</si>
  <si>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</si>
  <si>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</si>
  <si>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</si>
  <si>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</si>
  <si>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</si>
  <si>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</si>
  <si>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</si>
  <si>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</si>
  <si>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</si>
  <si>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</si>
  <si>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</si>
  <si>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</si>
  <si>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</si>
  <si>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</si>
  <si>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</si>
  <si>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</si>
  <si>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</si>
  <si>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</si>
  <si>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</si>
  <si>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</si>
  <si>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</si>
  <si>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</si>
  <si>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</si>
  <si>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</si>
  <si>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</si>
  <si>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</si>
  <si>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</si>
  <si>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</si>
  <si>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</si>
  <si>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</si>
  <si>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</si>
  <si>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</si>
  <si>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</si>
  <si>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</si>
  <si>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</si>
  <si>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</si>
  <si>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</si>
  <si>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</si>
  <si>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</si>
  <si>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</si>
  <si>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</si>
  <si>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</si>
  <si>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</si>
  <si>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</si>
  <si>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</si>
  <si>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</si>
  <si>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</si>
  <si>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</si>
  <si>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</si>
  <si>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</si>
  <si>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</si>
  <si>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</si>
  <si>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</si>
  <si>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</si>
  <si>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</si>
  <si>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</si>
  <si>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</si>
  <si>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</si>
  <si>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</si>
  <si>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</si>
  <si>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</si>
  <si>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</si>
  <si>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</si>
  <si>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</si>
  <si>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</si>
  <si>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</si>
  <si>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</si>
  <si>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</si>
  <si>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</si>
  <si>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</si>
  <si>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</si>
  <si>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</si>
  <si>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</si>
  <si>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</si>
  <si>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</si>
  <si>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</si>
  <si>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</si>
  <si>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</si>
  <si>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</si>
  <si>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</si>
  <si>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</si>
  <si>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</si>
  <si>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</si>
  <si>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</si>
  <si>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</si>
  <si>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</si>
  <si>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</si>
  <si>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</si>
  <si>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</si>
  <si>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</si>
  <si>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</si>
  <si>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</si>
  <si>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</si>
  <si>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</si>
  <si>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</si>
  <si>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</si>
  <si>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</si>
  <si>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</si>
  <si>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</si>
  <si>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</si>
  <si>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</si>
  <si>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</si>
  <si>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</si>
  <si>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</si>
  <si>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</si>
  <si>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</si>
  <si>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</si>
  <si>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</si>
  <si>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</si>
  <si>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</si>
  <si>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</si>
  <si>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</si>
  <si>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</si>
  <si>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</si>
  <si>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</si>
  <si>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</si>
  <si>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</si>
  <si>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</si>
  <si>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</si>
  <si>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</si>
  <si>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</si>
  <si>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</si>
  <si>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</si>
  <si>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</si>
  <si>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</si>
  <si>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</si>
  <si>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</si>
  <si>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</si>
  <si>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</si>
  <si>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</si>
  <si>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</si>
  <si>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</si>
  <si>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</si>
  <si>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</si>
  <si>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</si>
  <si>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</si>
  <si>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</si>
  <si>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</si>
  <si>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</si>
  <si>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</si>
  <si>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</si>
  <si>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</si>
  <si>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</si>
  <si>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</si>
  <si>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</si>
  <si>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</si>
  <si>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</si>
  <si>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</si>
  <si>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</si>
  <si>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</si>
  <si>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</si>
  <si>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</si>
  <si>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</si>
  <si>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</si>
  <si>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</si>
  <si>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</si>
  <si>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</si>
  <si>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</si>
  <si>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</si>
  <si>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</si>
  <si>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</si>
  <si>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</si>
  <si>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</si>
  <si>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</si>
  <si>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</si>
  <si>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</si>
  <si>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</si>
  <si>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</si>
  <si>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</si>
  <si>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</si>
  <si>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</si>
  <si>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</si>
  <si>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</si>
  <si>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</si>
  <si>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</si>
  <si>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</si>
  <si>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</si>
  <si>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</si>
  <si>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</si>
  <si>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</si>
  <si>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</si>
  <si>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</si>
  <si>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</si>
  <si>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</si>
  <si>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</si>
  <si>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</si>
  <si>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</si>
  <si>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</si>
  <si>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</si>
  <si>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</si>
  <si>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</si>
  <si>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</si>
  <si>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</si>
  <si>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</si>
  <si>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</si>
  <si>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</si>
  <si>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</si>
  <si>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</si>
  <si>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</si>
  <si>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</si>
  <si>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</si>
  <si>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</si>
  <si>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</si>
  <si>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</si>
  <si>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</si>
  <si>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</si>
  <si>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</si>
  <si>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</si>
  <si>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</si>
  <si>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</si>
  <si>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</si>
  <si>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</si>
  <si>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</si>
  <si>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</si>
  <si>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</si>
  <si>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</si>
  <si>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</si>
  <si>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</si>
  <si>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</si>
  <si>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</si>
  <si>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</si>
  <si>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</si>
  <si>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</si>
  <si>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</si>
  <si>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</si>
  <si>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</si>
  <si>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</si>
  <si>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</si>
  <si>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</si>
  <si>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</si>
  <si>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</si>
  <si>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</si>
  <si>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</si>
  <si>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</si>
  <si>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</si>
  <si>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</si>
  <si>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</si>
  <si>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</si>
  <si>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</si>
  <si>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</si>
  <si>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</si>
  <si>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</si>
  <si>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</si>
  <si>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</si>
  <si>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</si>
  <si>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</si>
  <si>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</si>
  <si>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</si>
  <si>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</si>
  <si>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</si>
  <si>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</si>
  <si>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</si>
  <si>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</si>
  <si>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</si>
  <si>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</si>
  <si>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</si>
  <si>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</si>
  <si>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</si>
  <si>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</si>
  <si>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</si>
  <si>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</si>
  <si>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</si>
  <si>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</si>
  <si>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</si>
  <si>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</si>
  <si>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</si>
  <si>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</si>
  <si>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</si>
  <si>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</si>
  <si>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</si>
  <si>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</si>
  <si>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</si>
  <si>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</si>
  <si>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</si>
  <si>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</si>
  <si>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</si>
  <si>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</si>
  <si>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</si>
  <si>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</si>
  <si>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</si>
  <si>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</si>
  <si>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</si>
  <si>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</si>
  <si>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</si>
  <si>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</si>
  <si>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</si>
  <si>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</si>
  <si>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</si>
  <si>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</si>
  <si>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</si>
  <si>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</si>
  <si>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</si>
  <si>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</si>
  <si>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</si>
  <si>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</si>
  <si>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</si>
  <si>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</si>
  <si>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</si>
  <si>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</si>
  <si>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</si>
  <si>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</si>
  <si>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</si>
  <si>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</si>
  <si>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</si>
  <si>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</si>
  <si>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</si>
  <si>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</si>
  <si>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</si>
  <si>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</si>
  <si>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</si>
  <si>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</si>
  <si>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</si>
  <si>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</si>
  <si>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</si>
  <si>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</si>
  <si>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</si>
  <si>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</si>
  <si>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</si>
  <si>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</si>
  <si>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</si>
  <si>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</si>
  <si>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</si>
  <si>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</si>
  <si>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</si>
  <si>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</si>
  <si>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</si>
  <si>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</si>
  <si>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</si>
  <si>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</si>
  <si>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</si>
  <si>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</si>
  <si>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</si>
  <si>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</si>
  <si>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</si>
  <si>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</si>
  <si>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</si>
  <si>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</si>
  <si>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</si>
  <si>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</si>
  <si>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</si>
  <si>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</si>
  <si>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</si>
  <si>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</si>
  <si>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</si>
  <si>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</si>
  <si>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</si>
  <si>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</si>
  <si>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</si>
  <si>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</si>
  <si>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</si>
  <si>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</si>
  <si>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</si>
  <si>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</si>
  <si>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</si>
  <si>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</si>
  <si>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</si>
  <si>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</si>
  <si>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</si>
  <si>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</si>
  <si>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</si>
  <si>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</si>
  <si>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</si>
  <si>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</si>
  <si>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</si>
  <si>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</si>
  <si>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</si>
  <si>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</si>
  <si>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</si>
  <si>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</si>
  <si>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</si>
  <si>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</si>
  <si>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</si>
  <si>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</si>
  <si>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</si>
  <si>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</si>
  <si>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</si>
  <si>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</si>
  <si>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</si>
  <si>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</si>
  <si>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</si>
  <si>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</si>
  <si>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</si>
  <si>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</si>
  <si>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</si>
  <si>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</si>
  <si>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</si>
  <si>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</si>
  <si>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</si>
  <si>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</si>
  <si>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</si>
  <si>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</si>
  <si>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</si>
  <si>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</si>
  <si>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</si>
  <si>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</si>
  <si>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</si>
  <si>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</si>
  <si>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</si>
  <si>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</si>
  <si>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</si>
  <si>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</si>
  <si>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</si>
  <si>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</si>
  <si>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</si>
  <si>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</si>
  <si>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</si>
  <si>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</si>
  <si>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</si>
  <si>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</si>
  <si>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</si>
  <si>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</si>
  <si>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</si>
  <si>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</si>
  <si>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</si>
  <si>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</si>
  <si>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</si>
  <si>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</si>
  <si>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</si>
  <si>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</si>
  <si>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</si>
  <si>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</si>
  <si>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</si>
  <si>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</si>
  <si>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</si>
  <si>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</si>
  <si>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</si>
  <si>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</si>
  <si>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</si>
  <si>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</si>
  <si>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</si>
  <si>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</si>
  <si>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</si>
  <si>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</si>
  <si>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</si>
  <si>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</si>
  <si>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</si>
  <si>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</si>
  <si>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</si>
  <si>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</si>
  <si>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</si>
  <si>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</si>
  <si>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</si>
  <si>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</si>
  <si>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</si>
  <si>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</si>
  <si>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</si>
  <si>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</si>
  <si>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</si>
  <si>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</si>
  <si>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</si>
  <si>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</si>
  <si>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</si>
  <si>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</si>
  <si>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</si>
  <si>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</si>
  <si>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</si>
  <si>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</si>
  <si>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</si>
  <si>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</si>
  <si>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</si>
  <si>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</si>
  <si>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</si>
  <si>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</si>
  <si>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</si>
  <si>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</si>
  <si>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</si>
  <si>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</si>
  <si>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</si>
  <si>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</si>
  <si>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</si>
  <si>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</si>
  <si>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</si>
  <si>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</si>
  <si>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</si>
  <si>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</si>
  <si>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</si>
  <si>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</si>
  <si>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</si>
  <si>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</si>
  <si>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</si>
  <si>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</si>
  <si>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</si>
  <si>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</si>
  <si>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</si>
  <si>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</si>
  <si>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</si>
  <si>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</si>
  <si>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</si>
  <si>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</si>
  <si>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</si>
  <si>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</si>
  <si>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</si>
  <si>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</si>
  <si>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</si>
  <si>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</si>
  <si>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</si>
  <si>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</si>
  <si>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</si>
  <si>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</si>
  <si>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</si>
  <si>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</si>
  <si>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</si>
  <si>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</si>
  <si>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</si>
  <si>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</si>
  <si>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</si>
  <si>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</si>
  <si>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</si>
  <si>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</si>
  <si>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</si>
  <si>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</si>
  <si>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</si>
  <si>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</si>
  <si>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</si>
  <si>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</si>
  <si>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</si>
  <si>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</si>
  <si>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</si>
  <si>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</si>
  <si>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</si>
  <si>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</si>
  <si>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</si>
  <si>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</si>
  <si>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</si>
  <si>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</si>
  <si>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</si>
  <si>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</si>
  <si>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</si>
  <si>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</si>
  <si>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</si>
  <si>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</si>
  <si>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</si>
  <si>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</si>
  <si>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</si>
  <si>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</si>
  <si>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</si>
  <si>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</si>
  <si>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</si>
  <si>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</si>
  <si>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</si>
  <si>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</si>
  <si>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</si>
  <si>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</si>
  <si>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</si>
  <si>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</si>
  <si>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</si>
  <si>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</si>
  <si>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</si>
  <si>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</si>
  <si>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</si>
  <si>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</si>
  <si>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</si>
  <si>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</si>
  <si>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</si>
  <si>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</si>
  <si>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</si>
  <si>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</si>
  <si>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</si>
  <si>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</si>
  <si>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</si>
  <si>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</si>
  <si>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</si>
  <si>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</si>
  <si>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</si>
  <si>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</si>
  <si>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</si>
  <si>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</si>
  <si>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</si>
  <si>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</si>
  <si>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</si>
  <si>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</si>
  <si>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</si>
  <si>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</si>
  <si>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</si>
  <si>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</si>
  <si>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</si>
  <si>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</si>
  <si>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</si>
  <si>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</si>
  <si>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</si>
  <si>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</si>
  <si>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</si>
  <si>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</si>
  <si>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</si>
  <si>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</si>
  <si>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</si>
  <si>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</si>
  <si>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</si>
  <si>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</si>
  <si>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</si>
  <si>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</si>
  <si>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</si>
  <si>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</si>
  <si>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</si>
  <si>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</si>
  <si>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</si>
  <si>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</si>
  <si>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</si>
  <si>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</si>
  <si>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</si>
  <si>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</si>
  <si>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</si>
  <si>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</si>
  <si>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</si>
  <si>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</si>
  <si>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</si>
  <si>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</si>
  <si>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</si>
  <si>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</si>
  <si>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</si>
  <si>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</si>
  <si>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</si>
  <si>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</si>
  <si>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</si>
  <si>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</si>
  <si>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</si>
  <si>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</si>
  <si>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</si>
  <si>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</si>
  <si>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</si>
  <si>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</si>
  <si>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</si>
  <si>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</si>
  <si>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</si>
  <si>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</si>
  <si>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</si>
  <si>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</si>
  <si>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</si>
  <si>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</si>
  <si>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</si>
  <si>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</si>
  <si>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</si>
  <si>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</si>
  <si>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</si>
  <si>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</si>
  <si>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</si>
  <si>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</si>
  <si>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</si>
  <si>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</si>
  <si>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</si>
  <si>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</si>
  <si>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</si>
  <si>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</si>
  <si>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</si>
  <si>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</si>
  <si>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</si>
  <si>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</si>
  <si>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</si>
  <si>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</si>
  <si>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</si>
  <si>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</si>
  <si>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</si>
  <si>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</si>
  <si>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</si>
  <si>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</si>
  <si>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</si>
  <si>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</si>
  <si>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</si>
  <si>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</si>
  <si>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</si>
  <si>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</si>
  <si>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</si>
  <si>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</si>
  <si>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</si>
  <si>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</si>
  <si>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</si>
  <si>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</si>
  <si>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</si>
  <si>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</si>
  <si>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</si>
  <si>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</si>
  <si>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</si>
  <si>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</si>
  <si>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</si>
  <si>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</si>
  <si>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</si>
  <si>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</si>
  <si>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</si>
  <si>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</si>
  <si>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</si>
  <si>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</si>
  <si>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</si>
  <si>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</si>
  <si>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</si>
  <si>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</si>
  <si>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</si>
  <si>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</si>
  <si>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</si>
  <si>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</si>
  <si>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</si>
  <si>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</si>
  <si>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</si>
  <si>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</si>
  <si>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</si>
  <si>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</si>
  <si>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</si>
  <si>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</si>
  <si>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</si>
  <si>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</si>
  <si>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</si>
  <si>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</si>
  <si>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</si>
  <si>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</si>
  <si>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</si>
  <si>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</si>
  <si>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</si>
  <si>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</si>
  <si>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</si>
  <si>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</si>
  <si>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</si>
  <si>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</si>
  <si>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</si>
  <si>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</si>
  <si>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</si>
  <si>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</si>
  <si>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</si>
  <si>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</si>
  <si>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</si>
  <si>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</si>
  <si>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</si>
  <si>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</si>
  <si>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</si>
  <si>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</si>
  <si>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</si>
  <si>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</si>
  <si>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</si>
  <si>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</si>
  <si>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</si>
  <si>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</si>
  <si>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</si>
  <si>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</si>
  <si>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</si>
  <si>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</si>
  <si>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</si>
  <si>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</si>
  <si>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</si>
  <si>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</si>
  <si>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</si>
  <si>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</si>
  <si>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</si>
  <si>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</si>
  <si>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</si>
  <si>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</si>
  <si>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</si>
  <si>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</si>
  <si>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</si>
  <si>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</si>
  <si>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</si>
  <si>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</si>
  <si>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</si>
  <si>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</si>
  <si>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</si>
  <si>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</si>
  <si>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</si>
  <si>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</si>
  <si>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</si>
  <si>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</si>
  <si>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</si>
  <si>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</si>
  <si>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</si>
  <si>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</si>
  <si>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</si>
  <si>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</si>
  <si>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</si>
  <si>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</si>
  <si>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</si>
  <si>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</si>
  <si>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</si>
  <si>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</si>
  <si>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</si>
  <si>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</si>
  <si>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</si>
  <si>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</si>
  <si>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</si>
  <si>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</si>
  <si>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</si>
  <si>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</si>
  <si>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</si>
  <si>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</si>
  <si>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</si>
  <si>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</si>
  <si>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</si>
  <si>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</si>
  <si>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</si>
  <si>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</si>
  <si>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</si>
  <si>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</si>
  <si>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</si>
  <si>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</si>
  <si>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</si>
  <si>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</si>
  <si>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</si>
  <si>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</si>
  <si>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</si>
  <si>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</si>
  <si>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</si>
  <si>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</si>
  <si>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</si>
  <si>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</si>
  <si>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</si>
  <si>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</si>
  <si>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</si>
  <si>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</si>
  <si>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</si>
  <si>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</si>
  <si>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</si>
  <si>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</si>
  <si>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</si>
  <si>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</si>
  <si>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</si>
  <si>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</si>
  <si>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</si>
  <si>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</si>
  <si>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</si>
  <si>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</si>
  <si>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</si>
  <si>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</si>
  <si>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</si>
  <si>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</si>
  <si>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</si>
  <si>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</si>
  <si>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</si>
  <si>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</si>
  <si>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</si>
  <si>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</si>
  <si>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</si>
  <si>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</si>
  <si>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</si>
  <si>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</si>
  <si>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</si>
  <si>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</si>
  <si>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</si>
  <si>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</si>
  <si>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</si>
  <si>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</si>
  <si>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</si>
  <si>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</si>
  <si>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</si>
  <si>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</si>
  <si>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</si>
  <si>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</si>
  <si>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</si>
  <si>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</si>
  <si>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</si>
  <si>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</si>
  <si>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</si>
  <si>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</si>
  <si>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</si>
  <si>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</si>
  <si>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</si>
  <si>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</si>
  <si>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</si>
  <si>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</si>
  <si>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</si>
  <si>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</si>
  <si>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</si>
  <si>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</si>
  <si>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</si>
  <si>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</si>
  <si>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</si>
  <si>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</si>
  <si>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</si>
  <si>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</si>
  <si>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</si>
  <si>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</si>
  <si>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</si>
  <si>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</si>
  <si>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</si>
  <si>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</si>
  <si>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</si>
  <si>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</si>
  <si>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</si>
  <si>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</si>
  <si>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</si>
  <si>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</si>
  <si>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</si>
  <si>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</si>
  <si>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</si>
  <si>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</si>
  <si>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</si>
  <si>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</si>
  <si>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</si>
  <si>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</si>
  <si>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</si>
  <si>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</si>
  <si>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</si>
  <si>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</si>
  <si>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</si>
  <si>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</si>
  <si>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</si>
  <si>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</si>
  <si>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</si>
  <si>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</si>
  <si>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</si>
  <si>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</si>
  <si>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</si>
  <si>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</si>
  <si>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</si>
  <si>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</si>
  <si>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</si>
  <si>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</si>
  <si>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</si>
  <si>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</si>
  <si>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</si>
  <si>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</si>
  <si>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</si>
  <si>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</si>
  <si>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</si>
  <si>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</si>
  <si>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</si>
  <si>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</si>
  <si>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</si>
  <si>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</si>
  <si>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</si>
  <si>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</si>
  <si>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</si>
  <si>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</si>
  <si>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</si>
  <si>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</si>
  <si>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</si>
  <si>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</si>
  <si>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</si>
  <si>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</si>
  <si>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</si>
  <si>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</si>
  <si>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</si>
  <si>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</si>
  <si>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</si>
  <si>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</si>
  <si>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</si>
  <si>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</si>
  <si>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</si>
  <si>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</si>
  <si>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</si>
  <si>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</si>
  <si>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</si>
  <si>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</si>
  <si>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</si>
  <si>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</si>
  <si>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</si>
  <si>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</si>
  <si>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</si>
  <si>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</si>
  <si>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</si>
  <si>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</si>
  <si>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</si>
  <si>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</si>
  <si>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</si>
  <si>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</si>
  <si>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</si>
  <si>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</si>
  <si>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</si>
  <si>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</si>
  <si>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</si>
  <si>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</si>
  <si>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</si>
  <si>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</si>
  <si>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</si>
  <si>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</si>
  <si>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</si>
  <si>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</si>
  <si>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</si>
  <si>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</si>
  <si>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</si>
  <si>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</si>
  <si>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</si>
  <si>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</si>
  <si>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</si>
  <si>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</si>
  <si>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</si>
  <si>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</si>
  <si>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</si>
  <si>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</si>
  <si>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</si>
  <si>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</si>
  <si>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</si>
  <si>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</si>
  <si>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</si>
  <si>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</si>
  <si>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</si>
  <si>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</si>
  <si>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</si>
  <si>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</si>
  <si>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</si>
  <si>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</si>
  <si>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</si>
  <si>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</si>
  <si>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</si>
  <si>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</si>
  <si>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</si>
  <si>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</si>
  <si>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</si>
  <si>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</si>
  <si>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</si>
  <si>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</si>
  <si>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</si>
  <si>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</si>
  <si>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</si>
  <si>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</si>
  <si>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</si>
  <si>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</si>
  <si>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</si>
  <si>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</si>
  <si>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</si>
  <si>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</si>
  <si>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</si>
  <si>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</si>
  <si>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</si>
  <si>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</si>
  <si>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</si>
  <si>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</si>
  <si>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</si>
  <si>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</si>
  <si>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</si>
  <si>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</si>
  <si>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</si>
  <si>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</si>
  <si>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</si>
  <si>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</si>
  <si>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</si>
  <si>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</si>
  <si>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</si>
  <si>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</si>
  <si>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</si>
  <si>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</si>
  <si>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</si>
  <si>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</si>
  <si>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</si>
  <si>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</si>
  <si>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</si>
  <si>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</si>
  <si>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</si>
  <si>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</si>
  <si>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</si>
  <si>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</si>
  <si>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</si>
  <si>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</si>
  <si>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</si>
  <si>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</si>
  <si>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</si>
  <si>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</si>
  <si>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</si>
  <si>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</si>
  <si>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</si>
  <si>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</si>
  <si>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</si>
  <si>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</si>
  <si>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</si>
  <si>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</si>
  <si>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</si>
  <si>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</si>
  <si>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</si>
  <si>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</si>
  <si>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</si>
  <si>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</si>
  <si>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</si>
  <si>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</si>
  <si>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</si>
  <si>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</si>
  <si>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</si>
  <si>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</si>
  <si>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</si>
  <si>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</si>
  <si>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</si>
  <si>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</si>
  <si>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</si>
  <si>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</si>
  <si>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</si>
  <si>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</si>
  <si>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</si>
  <si>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</si>
  <si>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</si>
  <si>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</si>
  <si>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</si>
  <si>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</si>
  <si>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</si>
  <si>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</si>
  <si>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</si>
  <si>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</si>
  <si>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</si>
  <si>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</si>
  <si>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</si>
  <si>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</si>
  <si>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</si>
  <si>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</si>
  <si>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</si>
  <si>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</si>
  <si>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</si>
  <si>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</si>
  <si>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</si>
  <si>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</si>
  <si>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</si>
  <si>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</si>
  <si>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</si>
  <si>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</si>
  <si>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</si>
  <si>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</si>
  <si>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</si>
  <si>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</si>
  <si>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</si>
  <si>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</si>
  <si>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</si>
  <si>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</si>
  <si>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</si>
  <si>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</si>
  <si>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</si>
  <si>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</si>
  <si>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</si>
  <si>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</si>
  <si>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</si>
  <si>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</si>
  <si>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</si>
  <si>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</si>
  <si>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</si>
  <si>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</si>
  <si>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</si>
  <si>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</si>
  <si>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</si>
  <si>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</si>
  <si>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</si>
  <si>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</si>
  <si>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</si>
  <si>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</si>
  <si>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</si>
  <si>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</si>
  <si>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</si>
  <si>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</si>
  <si>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</si>
  <si>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</si>
  <si>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</si>
  <si>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</si>
  <si>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</si>
  <si>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</si>
  <si>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</si>
  <si>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</si>
  <si>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</si>
  <si>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</si>
  <si>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</si>
  <si>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</si>
  <si>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</si>
  <si>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</si>
  <si>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</si>
  <si>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</si>
  <si>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</si>
  <si>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</si>
  <si>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</si>
  <si>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</si>
  <si>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</si>
  <si>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</si>
  <si>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</si>
  <si>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</si>
  <si>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</si>
  <si>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</si>
  <si>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</si>
  <si>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</si>
  <si>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</si>
  <si>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</si>
  <si>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</si>
  <si>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</si>
  <si>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</si>
  <si>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</si>
  <si>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</si>
  <si>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</si>
  <si>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</si>
  <si>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</si>
  <si>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</si>
  <si>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</si>
  <si>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</si>
  <si>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</si>
  <si>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</si>
  <si>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</si>
  <si>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</si>
  <si>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</si>
  <si>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</si>
  <si>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</si>
  <si>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</si>
  <si>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</si>
  <si>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</si>
  <si>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</si>
  <si>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</si>
  <si>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</si>
  <si>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</si>
  <si>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</si>
  <si>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</si>
  <si>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</si>
  <si>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</si>
  <si>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</si>
  <si>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</si>
  <si>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</si>
  <si>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</si>
  <si>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</si>
  <si>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</si>
  <si>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</si>
  <si>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</si>
  <si>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</si>
  <si>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</si>
  <si>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</si>
  <si>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</si>
  <si>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</si>
  <si>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</si>
  <si>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</si>
  <si>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</si>
  <si>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</si>
  <si>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</si>
  <si>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</si>
  <si>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</si>
  <si>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</si>
  <si>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</si>
  <si>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</si>
  <si>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</si>
  <si>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</si>
  <si>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</si>
  <si>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</si>
  <si>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</si>
  <si>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</si>
  <si>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</si>
  <si>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</si>
  <si>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</si>
  <si>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</si>
  <si>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</si>
  <si>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</si>
  <si>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</si>
  <si>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</si>
  <si>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</si>
  <si>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</si>
  <si>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</si>
  <si>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</si>
  <si>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</si>
  <si>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</si>
  <si>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</si>
  <si>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</si>
  <si>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</si>
  <si>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</si>
  <si>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</si>
  <si>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</si>
  <si>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</si>
  <si>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</si>
  <si>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</si>
  <si>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</si>
  <si>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</si>
  <si>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</si>
  <si>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</si>
  <si>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</si>
  <si>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</si>
  <si>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</si>
  <si>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</si>
  <si>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</si>
  <si>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</si>
  <si>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</si>
  <si>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</si>
  <si>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</si>
  <si>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</si>
  <si>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</si>
  <si>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</si>
  <si>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</si>
  <si>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</si>
  <si>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</si>
  <si>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</si>
  <si>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</si>
  <si>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</si>
  <si>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</si>
  <si>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</si>
  <si>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</si>
  <si>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</si>
  <si>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</si>
  <si>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</si>
  <si>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</si>
  <si>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</si>
  <si>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</si>
  <si>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</si>
  <si>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</si>
  <si>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</si>
  <si>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</si>
  <si>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</si>
  <si>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</si>
  <si>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</si>
  <si>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</si>
  <si>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</si>
  <si>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</si>
  <si>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</si>
  <si>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</si>
  <si>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</si>
  <si>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</si>
  <si>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</si>
  <si>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</si>
  <si>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</si>
  <si>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</si>
  <si>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</si>
  <si>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</si>
  <si>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</si>
  <si>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</si>
  <si>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</si>
  <si>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</si>
  <si>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</si>
  <si>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</si>
  <si>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</si>
  <si>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</si>
  <si>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</si>
  <si>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</si>
  <si>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</si>
  <si>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</si>
  <si>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</si>
  <si>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</si>
  <si>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</si>
  <si>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</si>
  <si>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</si>
  <si>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</si>
  <si>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</si>
  <si>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</si>
  <si>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</si>
  <si>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</si>
  <si>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</si>
  <si>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</si>
  <si>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</si>
  <si>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</si>
  <si>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</si>
  <si>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</si>
  <si>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</si>
  <si>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</si>
  <si>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</si>
  <si>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</si>
  <si>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</si>
  <si>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</si>
  <si>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</si>
  <si>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</si>
  <si>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</si>
  <si>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</si>
  <si>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</si>
  <si>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</si>
  <si>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</si>
  <si>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</si>
  <si>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</si>
  <si>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</si>
  <si>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</si>
  <si>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</si>
  <si>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</si>
  <si>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</si>
  <si>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</si>
  <si>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</si>
  <si>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</si>
  <si>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</si>
  <si>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</si>
  <si>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</si>
  <si>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</si>
  <si>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</si>
  <si>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</si>
  <si>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</si>
  <si>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</si>
  <si>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</si>
  <si>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</si>
  <si>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</si>
  <si>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</si>
  <si>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</si>
  <si>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</si>
  <si>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</si>
  <si>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</si>
  <si>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</si>
  <si>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</si>
  <si>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</si>
  <si>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</si>
  <si>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</si>
  <si>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</si>
  <si>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</si>
  <si>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</si>
  <si>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</si>
  <si>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</si>
  <si>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</si>
  <si>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</si>
  <si>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</si>
  <si>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</si>
  <si>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</si>
  <si>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</si>
  <si>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</si>
  <si>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</si>
  <si>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</si>
  <si>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</si>
  <si>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</si>
  <si>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</si>
  <si>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</si>
  <si>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</si>
  <si>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</si>
  <si>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</si>
  <si>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</si>
  <si>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</si>
  <si>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</si>
  <si>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</si>
  <si>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</si>
  <si>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</si>
  <si>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</si>
  <si>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</si>
  <si>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</si>
  <si>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</si>
  <si>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</si>
  <si>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</si>
  <si>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</si>
  <si>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</si>
  <si>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</si>
  <si>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</si>
  <si>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</si>
  <si>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</si>
  <si>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</si>
  <si>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</si>
  <si>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</si>
  <si>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</si>
  <si>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</si>
  <si>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</si>
  <si>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</si>
  <si>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</si>
  <si>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</si>
  <si>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</si>
  <si>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</si>
  <si>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</si>
  <si>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</si>
  <si>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</si>
  <si>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</si>
  <si>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</si>
  <si>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</si>
  <si>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</si>
  <si>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</si>
  <si>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</si>
  <si>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</si>
  <si>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</si>
  <si>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</si>
  <si>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</si>
  <si>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</si>
  <si>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</si>
  <si>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</si>
  <si>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</si>
  <si>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</si>
  <si>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</si>
  <si>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</si>
  <si>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</si>
  <si>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</si>
  <si>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</si>
  <si>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</si>
  <si>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</si>
  <si>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</si>
  <si>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</si>
  <si>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</si>
  <si>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</si>
  <si>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</si>
  <si>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</si>
  <si>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</si>
  <si>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</si>
  <si>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</si>
  <si>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</si>
  <si>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</si>
  <si>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</si>
  <si>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</si>
  <si>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</si>
  <si>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</si>
  <si>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</si>
  <si>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</si>
  <si>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</si>
  <si>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</si>
  <si>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</si>
  <si>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</si>
  <si>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</si>
  <si>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</si>
  <si>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</si>
  <si>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</si>
  <si>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</si>
  <si>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</si>
  <si>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</si>
  <si>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</si>
  <si>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</si>
  <si>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</si>
  <si>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</si>
  <si>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</si>
  <si>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</si>
  <si>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</si>
  <si>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</si>
  <si>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</si>
  <si>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</si>
  <si>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</si>
  <si>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</si>
  <si>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</si>
  <si>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</si>
  <si>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</si>
  <si>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</si>
  <si>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</si>
  <si>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</si>
  <si>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</si>
  <si>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</si>
  <si>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</si>
  <si>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</si>
  <si>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</si>
  <si>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</si>
  <si>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</si>
  <si>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</si>
  <si>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</si>
  <si>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</si>
  <si>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</si>
  <si>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</si>
  <si>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</si>
  <si>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</si>
  <si>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</si>
  <si>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</si>
  <si>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</si>
  <si>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</si>
  <si>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</si>
  <si>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</si>
  <si>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</si>
  <si>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</si>
  <si>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</si>
  <si>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</si>
  <si>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</si>
  <si>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</si>
  <si>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</si>
  <si>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</si>
  <si>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</si>
  <si>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</si>
  <si>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</si>
  <si>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</si>
  <si>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</si>
  <si>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</si>
  <si>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</si>
  <si>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</si>
  <si>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</si>
  <si>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</si>
  <si>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</si>
  <si>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</si>
  <si>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</si>
  <si>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</si>
  <si>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</si>
  <si>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</si>
  <si>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</si>
  <si>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</si>
  <si>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</si>
  <si>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</si>
  <si>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</si>
  <si>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</si>
  <si>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</si>
  <si>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</si>
  <si>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</si>
  <si>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</si>
  <si>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</si>
  <si>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</si>
  <si>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</si>
  <si>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</si>
  <si>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</si>
  <si>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</si>
  <si>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</si>
  <si>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</si>
  <si>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</si>
  <si>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</si>
  <si>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</si>
  <si>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</si>
  <si>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</si>
  <si>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</si>
  <si>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</si>
  <si>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</si>
  <si>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</si>
  <si>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</si>
  <si>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</si>
  <si>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</si>
  <si>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</si>
  <si>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</si>
  <si>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</si>
  <si>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</si>
  <si>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</si>
  <si>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</si>
  <si>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</si>
  <si>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</si>
  <si>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</si>
  <si>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</si>
  <si>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</si>
  <si>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</si>
  <si>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</si>
  <si>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</si>
  <si>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</si>
  <si>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</si>
  <si>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</si>
  <si>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</si>
  <si>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</si>
  <si>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</si>
  <si>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</si>
  <si>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</si>
  <si>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</si>
  <si>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</si>
  <si>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</si>
  <si>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</si>
  <si>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</si>
  <si>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</si>
  <si>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</si>
  <si>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</si>
  <si>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</si>
  <si>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</si>
  <si>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</si>
  <si>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</si>
  <si>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</si>
  <si>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</si>
  <si>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</si>
  <si>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</si>
  <si>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</si>
  <si>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</si>
  <si>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</si>
  <si>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</si>
  <si>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</si>
  <si>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</si>
  <si>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</si>
  <si>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</si>
  <si>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</si>
  <si>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</si>
  <si>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</si>
  <si>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</si>
  <si>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</si>
  <si>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</si>
  <si>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</si>
  <si>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</si>
  <si>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</si>
  <si>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</si>
  <si>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</si>
  <si>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</si>
  <si>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</si>
  <si>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</si>
  <si>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</si>
  <si>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</si>
  <si>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</si>
  <si>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</si>
  <si>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</si>
  <si>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</si>
  <si>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</si>
  <si>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</si>
  <si>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</si>
  <si>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</si>
  <si>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</si>
  <si>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</si>
  <si>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</si>
  <si>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</si>
  <si>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</si>
  <si>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</si>
  <si>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</si>
  <si>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</si>
  <si>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</si>
  <si>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</si>
  <si>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</si>
  <si>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</si>
  <si>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</si>
  <si>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</si>
  <si>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</si>
  <si>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</si>
  <si>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</si>
  <si>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</si>
  <si>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</si>
  <si>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</si>
  <si>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</si>
  <si>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</si>
  <si>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</si>
  <si>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</si>
  <si>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</si>
  <si>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</si>
  <si>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</si>
  <si>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</si>
  <si>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</si>
  <si>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</si>
  <si>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</si>
  <si>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</si>
  <si>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</si>
  <si>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</si>
  <si>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</si>
  <si>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</si>
  <si>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</si>
  <si>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</si>
  <si>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</si>
  <si>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</si>
  <si>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</si>
  <si>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</si>
  <si>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</si>
  <si>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</si>
  <si>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</si>
  <si>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</si>
  <si>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</si>
  <si>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</si>
  <si>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</si>
  <si>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</si>
  <si>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</si>
  <si>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</si>
  <si>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</si>
  <si>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</si>
  <si>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</si>
  <si>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</si>
  <si>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</si>
  <si>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</si>
  <si>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</si>
  <si>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</si>
  <si>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</si>
  <si>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</si>
  <si>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</si>
  <si>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</si>
  <si>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</si>
  <si>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</si>
  <si>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</si>
  <si>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</si>
  <si>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</si>
  <si>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</si>
  <si>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</si>
  <si>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</si>
  <si>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</si>
  <si>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</si>
  <si>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</si>
  <si>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</si>
  <si>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</si>
  <si>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</si>
  <si>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</si>
  <si>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</si>
  <si>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</si>
  <si>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</si>
  <si>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</si>
  <si>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</si>
  <si>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</si>
  <si>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</si>
  <si>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</si>
  <si>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</si>
  <si>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</si>
  <si>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</si>
  <si>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</si>
  <si>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</si>
  <si>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</si>
  <si>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</si>
  <si>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</si>
  <si>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</si>
  <si>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</si>
  <si>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</si>
  <si>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</si>
  <si>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</si>
  <si>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</si>
  <si>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</si>
  <si>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</si>
  <si>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</si>
  <si>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</si>
  <si>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</si>
  <si>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</si>
  <si>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</si>
  <si>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</si>
  <si>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</si>
  <si>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</si>
  <si>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</si>
  <si>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</si>
  <si>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</si>
  <si>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</si>
  <si>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</si>
  <si>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</si>
  <si>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</si>
  <si>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</si>
  <si>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</si>
  <si>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</si>
  <si>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</si>
  <si>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</si>
  <si>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</si>
  <si>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</si>
  <si>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</si>
  <si>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</si>
  <si>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</si>
  <si>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</si>
  <si>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</si>
  <si>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</si>
  <si>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</si>
  <si>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</si>
  <si>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</si>
  <si>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</si>
  <si>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</si>
  <si>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</si>
  <si>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</si>
  <si>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</si>
  <si>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</si>
  <si>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</si>
  <si>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</si>
  <si>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</si>
  <si>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</si>
  <si>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</si>
  <si>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</si>
  <si>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</si>
  <si>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</si>
  <si>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</si>
  <si>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</si>
  <si>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</si>
  <si>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</si>
  <si>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</si>
  <si>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</si>
  <si>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</si>
  <si>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</si>
  <si>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</si>
  <si>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</si>
  <si>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</si>
  <si>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</si>
  <si>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</si>
  <si>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</si>
  <si>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</si>
  <si>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</si>
  <si>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</si>
  <si>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</si>
  <si>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</si>
  <si>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</si>
  <si>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</si>
  <si>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</si>
  <si>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</si>
  <si>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</si>
  <si>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</si>
  <si>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</si>
  <si>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</si>
  <si>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</si>
  <si>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</si>
  <si>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</si>
  <si>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</si>
  <si>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</si>
  <si>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</si>
  <si>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</si>
  <si>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</si>
  <si>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</si>
  <si>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</si>
  <si>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</si>
  <si>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</si>
  <si>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</si>
  <si>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</si>
  <si>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</si>
  <si>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</si>
  <si>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</si>
  <si>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</si>
  <si>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</si>
  <si>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</si>
  <si>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</si>
  <si>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</si>
  <si>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</si>
  <si>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</si>
  <si>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</si>
  <si>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</si>
  <si>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</si>
  <si>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</si>
  <si>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</si>
  <si>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</si>
  <si>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</si>
  <si>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</si>
  <si>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</si>
  <si>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</si>
  <si>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</si>
  <si>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</si>
  <si>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</si>
  <si>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</si>
  <si>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</si>
  <si>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</si>
  <si>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</si>
  <si>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</si>
  <si>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</si>
  <si>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</si>
  <si>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</si>
  <si>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</si>
  <si>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</si>
  <si>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</si>
  <si>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</si>
  <si>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</si>
  <si>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</si>
  <si>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</si>
  <si>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</si>
  <si>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</si>
  <si>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</si>
  <si>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</si>
  <si>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</si>
  <si>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</si>
  <si>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</si>
  <si>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</si>
  <si>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</si>
  <si>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</si>
  <si>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</si>
  <si>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</si>
  <si>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</si>
  <si>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</si>
  <si>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</si>
  <si>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</si>
  <si>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</si>
  <si>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</si>
  <si>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</si>
  <si>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</si>
  <si>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</si>
  <si>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</si>
  <si>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</si>
  <si>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</si>
  <si>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</si>
  <si>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</si>
  <si>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</si>
  <si>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</si>
  <si>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</si>
  <si>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</si>
  <si>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</si>
  <si>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</si>
  <si>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</si>
  <si>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</si>
  <si>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</si>
  <si>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</si>
  <si>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</si>
  <si>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</si>
  <si>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</si>
  <si>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</si>
  <si>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</si>
  <si>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</si>
  <si>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</si>
  <si>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</si>
  <si>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</si>
  <si>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</si>
  <si>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</si>
  <si>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</si>
  <si>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</si>
  <si>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</si>
  <si>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</si>
  <si>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</si>
  <si>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</si>
  <si>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</si>
  <si>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</si>
  <si>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</si>
  <si>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</si>
  <si>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</si>
  <si>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</si>
  <si>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</si>
  <si>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</si>
  <si>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</si>
  <si>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</si>
  <si>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</si>
  <si>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</si>
  <si>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</si>
  <si>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</si>
  <si>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</si>
  <si>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</si>
  <si>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</si>
  <si>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</si>
  <si>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</si>
  <si>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</si>
  <si>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</si>
  <si>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</si>
  <si>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</si>
  <si>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</si>
  <si>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</si>
  <si>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</si>
  <si>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</si>
  <si>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</si>
  <si>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</si>
  <si>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</si>
  <si>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</si>
  <si>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</si>
  <si>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</si>
  <si>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</si>
  <si>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</si>
  <si>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</si>
  <si>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</si>
  <si>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</si>
  <si>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</si>
  <si>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</si>
  <si>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</si>
  <si>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</si>
  <si>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</si>
  <si>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</si>
  <si>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</si>
  <si>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</si>
  <si>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</si>
  <si>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</si>
  <si>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</si>
  <si>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</si>
  <si>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</si>
  <si>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</si>
  <si>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</si>
  <si>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</si>
  <si>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</si>
  <si>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</si>
  <si>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</si>
  <si>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</si>
  <si>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</si>
  <si>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</si>
  <si>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</si>
  <si>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</si>
  <si>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</si>
  <si>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</si>
  <si>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</si>
  <si>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</si>
  <si>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</si>
  <si>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</si>
  <si>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</si>
  <si>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</si>
  <si>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</si>
  <si>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</si>
  <si>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</si>
  <si>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</si>
  <si>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</si>
  <si>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</si>
  <si>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</si>
  <si>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</si>
  <si>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</si>
  <si>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</si>
  <si>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</si>
  <si>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</si>
  <si>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</si>
  <si>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</si>
  <si>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</si>
  <si>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</si>
  <si>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</si>
  <si>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</si>
  <si>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</si>
  <si>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</si>
  <si>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</si>
  <si>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</si>
  <si>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</si>
  <si>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</si>
  <si>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</si>
  <si>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</si>
  <si>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</si>
  <si>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</si>
  <si>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</si>
  <si>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</si>
  <si>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</si>
  <si>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</si>
  <si>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</si>
  <si>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</si>
  <si>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</si>
  <si>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</si>
  <si>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</si>
  <si>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</si>
  <si>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</si>
  <si>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</si>
  <si>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</si>
  <si>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</si>
  <si>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</si>
  <si>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</si>
  <si>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</si>
  <si>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</si>
  <si>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</si>
  <si>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</si>
  <si>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</si>
  <si>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</si>
  <si>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</si>
  <si>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</si>
  <si>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</si>
  <si>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</si>
  <si>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</si>
  <si>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</si>
  <si>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</si>
  <si>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</si>
  <si>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</si>
  <si>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</si>
  <si>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</si>
  <si>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</si>
  <si>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</si>
  <si>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</si>
  <si>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</si>
  <si>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</si>
  <si>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</si>
  <si>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</si>
  <si>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</si>
  <si>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</si>
  <si>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</si>
  <si>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</si>
  <si>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</si>
  <si>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</si>
  <si>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</si>
  <si>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</si>
  <si>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</si>
  <si>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</si>
  <si>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</si>
  <si>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</si>
  <si>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</si>
  <si>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</si>
  <si>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</si>
  <si>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</si>
  <si>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</si>
  <si>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</si>
  <si>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</si>
  <si>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</si>
  <si>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</si>
  <si>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</si>
  <si>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</si>
  <si>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</si>
  <si>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</si>
  <si>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</si>
  <si>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</si>
  <si>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</si>
  <si>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</si>
  <si>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</si>
  <si>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</si>
  <si>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</si>
  <si>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</si>
  <si>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</si>
  <si>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</si>
  <si>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</si>
  <si>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</si>
  <si>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</si>
  <si>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</si>
  <si>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</si>
  <si>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</si>
  <si>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</si>
  <si>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</si>
  <si>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</si>
  <si>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</si>
  <si>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</si>
  <si>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</si>
  <si>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</si>
  <si>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</si>
  <si>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</si>
  <si>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</si>
  <si>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</si>
  <si>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</si>
  <si>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</si>
  <si>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</si>
  <si>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</si>
  <si>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</si>
  <si>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</si>
  <si>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</si>
  <si>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</si>
  <si>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</si>
  <si>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</si>
  <si>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</si>
  <si>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</si>
  <si>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</si>
  <si>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</si>
  <si>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</si>
  <si>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</si>
  <si>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</si>
  <si>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</si>
  <si>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</si>
  <si>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</si>
  <si>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</si>
  <si>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</si>
  <si>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</si>
  <si>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</si>
  <si>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</si>
  <si>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</si>
  <si>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</si>
  <si>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</si>
  <si>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</si>
  <si>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</si>
  <si>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</si>
  <si>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</si>
  <si>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</si>
  <si>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</si>
  <si>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</si>
  <si>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</si>
  <si>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</si>
  <si>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</si>
  <si>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</si>
  <si>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</si>
  <si>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</si>
  <si>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</si>
  <si>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</si>
  <si>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</si>
  <si>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</si>
  <si>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</si>
  <si>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</si>
  <si>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</si>
  <si>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</si>
  <si>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</si>
  <si>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</si>
  <si>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</si>
  <si>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</si>
  <si>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</si>
  <si>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</si>
  <si>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</si>
  <si>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</si>
  <si>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</si>
  <si>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</si>
  <si>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</si>
  <si>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</si>
  <si>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</si>
  <si>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</si>
  <si>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</si>
  <si>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</si>
  <si>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</si>
  <si>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</si>
  <si>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</si>
  <si>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</si>
  <si>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</si>
  <si>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</si>
  <si>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</si>
  <si>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</si>
  <si>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</si>
  <si>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</si>
  <si>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</si>
  <si>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</si>
  <si>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</si>
  <si>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</si>
  <si>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</si>
  <si>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</si>
  <si>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</si>
  <si>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</si>
  <si>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</si>
  <si>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</si>
  <si>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</si>
  <si>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</si>
  <si>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</si>
  <si>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</si>
  <si>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</si>
  <si>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</si>
  <si>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</si>
  <si>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</si>
  <si>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</si>
  <si>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</si>
  <si>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</si>
  <si>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</si>
  <si>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</si>
  <si>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</si>
  <si>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</si>
  <si>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</si>
  <si>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</si>
  <si>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</si>
  <si>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</si>
  <si>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</si>
  <si>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</si>
  <si>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</si>
  <si>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</si>
  <si>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</si>
  <si>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</si>
  <si>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</si>
  <si>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</si>
  <si>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</si>
  <si>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</si>
  <si>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</si>
  <si>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</si>
  <si>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</si>
  <si>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</si>
  <si>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</si>
  <si>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</si>
  <si>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</si>
  <si>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</si>
  <si>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</si>
  <si>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</si>
  <si>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</si>
  <si>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</si>
  <si>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</si>
  <si>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</si>
  <si>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</si>
  <si>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</si>
  <si>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</si>
  <si>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</si>
  <si>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</si>
  <si>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</si>
  <si>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</si>
  <si>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</si>
  <si>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</si>
  <si>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</si>
  <si>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</si>
  <si>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</si>
  <si>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</si>
  <si>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</si>
  <si>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</si>
  <si>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</si>
  <si>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</si>
  <si>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</si>
  <si>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</si>
  <si>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</si>
  <si>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</si>
  <si>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</si>
  <si>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</si>
  <si>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</si>
  <si>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</si>
  <si>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</si>
  <si>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</si>
  <si>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</si>
  <si>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</si>
  <si>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</si>
  <si>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</si>
  <si>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</si>
  <si>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</si>
  <si>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</si>
  <si>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</si>
  <si>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</si>
  <si>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</si>
  <si>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</si>
  <si>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</si>
  <si>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</si>
  <si>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</si>
  <si>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</si>
  <si>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</si>
  <si>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</si>
  <si>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</si>
  <si>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</si>
  <si>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</si>
  <si>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</si>
  <si>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</si>
  <si>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</si>
  <si>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</si>
  <si>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</si>
  <si>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</si>
  <si>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</si>
  <si>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</si>
  <si>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</si>
  <si>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</si>
  <si>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</si>
  <si>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</si>
  <si>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</si>
  <si>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</si>
  <si>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</si>
  <si>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</si>
  <si>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</si>
  <si>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</si>
  <si>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</si>
  <si>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</si>
  <si>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</si>
  <si>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</si>
  <si>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</si>
  <si>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</si>
  <si>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</si>
  <si>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</si>
  <si>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</si>
  <si>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</si>
  <si>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</si>
  <si>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</si>
  <si>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</si>
  <si>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</si>
  <si>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</si>
  <si>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</si>
  <si>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</si>
  <si>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</si>
  <si>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</si>
  <si>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</si>
  <si>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</si>
  <si>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</si>
  <si>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</si>
  <si>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</si>
  <si>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</si>
  <si>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</si>
  <si>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</si>
  <si>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</si>
  <si>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</si>
  <si>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</si>
  <si>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</si>
  <si>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</si>
  <si>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</si>
  <si>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</si>
  <si>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</si>
  <si>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</si>
  <si>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</si>
  <si>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</si>
  <si>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</si>
  <si>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</si>
  <si>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</si>
  <si>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</si>
  <si>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</si>
  <si>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</si>
  <si>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</si>
  <si>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</si>
  <si>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</si>
  <si>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</si>
  <si>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</si>
  <si>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</si>
  <si>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</si>
  <si>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</si>
  <si>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</si>
  <si>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</si>
  <si>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</si>
  <si>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</si>
  <si>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</si>
  <si>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</si>
  <si>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</si>
  <si>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</si>
  <si>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</si>
  <si>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</si>
  <si>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</si>
  <si>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</si>
  <si>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</si>
  <si>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</si>
  <si>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</si>
  <si>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</si>
  <si>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</si>
  <si>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</si>
  <si>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</si>
  <si>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</si>
  <si>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</si>
  <si>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</si>
  <si>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</si>
  <si>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</si>
  <si>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</si>
  <si>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</si>
  <si>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</si>
  <si>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</si>
  <si>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</si>
  <si>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</si>
  <si>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</si>
  <si>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</si>
  <si>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</si>
  <si>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</si>
  <si>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</si>
  <si>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</si>
  <si>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</si>
  <si>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</si>
  <si>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</si>
  <si>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</si>
  <si>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</si>
  <si>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</si>
  <si>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</si>
  <si>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</si>
  <si>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</si>
  <si>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</si>
  <si>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</si>
  <si>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</si>
  <si>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</si>
  <si>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</si>
  <si>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</si>
  <si>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</si>
  <si>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</si>
  <si>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</si>
  <si>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</si>
  <si>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</si>
  <si>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</si>
  <si>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</si>
  <si>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</si>
  <si>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</si>
  <si>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</si>
  <si>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</si>
  <si>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</si>
  <si>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</si>
  <si>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</si>
  <si>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</si>
  <si>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</si>
  <si>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</si>
  <si>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</si>
  <si>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</si>
  <si>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</si>
  <si>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</si>
  <si>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</si>
  <si>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</si>
  <si>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</si>
  <si>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</si>
  <si>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</si>
  <si>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</si>
  <si>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</si>
  <si>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</si>
  <si>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</si>
  <si>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</si>
  <si>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</si>
  <si>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</si>
  <si>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</si>
  <si>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</si>
  <si>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</si>
  <si>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</si>
  <si>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</si>
  <si>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</si>
  <si>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</si>
  <si>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</si>
  <si>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</si>
  <si>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</si>
  <si>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</si>
  <si>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</si>
  <si>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</si>
  <si>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</si>
  <si>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</si>
  <si>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</si>
  <si>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</si>
  <si>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</si>
  <si>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</si>
  <si>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</si>
  <si>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</si>
  <si>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</si>
  <si>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</si>
  <si>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</si>
  <si>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</si>
  <si>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</si>
  <si>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</si>
  <si>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</si>
  <si>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</si>
  <si>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</si>
  <si>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</si>
  <si>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</si>
  <si>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</si>
  <si>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</si>
  <si>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</si>
  <si>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</si>
  <si>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</si>
  <si>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</si>
  <si>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</si>
  <si>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</si>
  <si>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</si>
  <si>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</si>
  <si>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</si>
  <si>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</si>
  <si>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</si>
  <si>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</si>
  <si>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</si>
  <si>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</si>
  <si>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</si>
  <si>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</si>
  <si>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</si>
  <si>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</si>
  <si>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</si>
  <si>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</si>
  <si>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</si>
  <si>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</si>
  <si>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</si>
  <si>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</si>
  <si>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</si>
  <si>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</si>
  <si>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</si>
  <si>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</si>
  <si>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</si>
  <si>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</si>
  <si>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</si>
  <si>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</si>
  <si>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</si>
  <si>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</si>
  <si>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</si>
  <si>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</si>
  <si>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</si>
  <si>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</si>
  <si>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</si>
  <si>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</si>
  <si>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</si>
  <si>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</si>
  <si>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</si>
  <si>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</si>
  <si>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</si>
  <si>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</si>
  <si>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</si>
  <si>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</si>
  <si>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</si>
  <si>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</si>
  <si>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</si>
  <si>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</si>
  <si>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</si>
  <si>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</si>
  <si>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</si>
  <si>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</si>
  <si>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</si>
  <si>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</si>
  <si>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</si>
  <si>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</si>
  <si>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</si>
  <si>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</si>
  <si>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</si>
  <si>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</si>
  <si>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</si>
  <si>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</si>
  <si>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</si>
  <si>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</si>
  <si>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</si>
  <si>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</si>
  <si>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</si>
  <si>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</si>
  <si>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</si>
  <si>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</si>
  <si>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</si>
  <si>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</si>
  <si>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</si>
  <si>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</si>
  <si>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</si>
  <si>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</si>
  <si>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</si>
  <si>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</si>
  <si>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</si>
  <si>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</si>
  <si>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</si>
  <si>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</si>
  <si>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</si>
  <si>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</si>
  <si>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</si>
  <si>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</si>
  <si>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</si>
  <si>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</si>
  <si>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</si>
  <si>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</si>
  <si>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</si>
  <si>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</si>
  <si>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</si>
  <si>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</si>
  <si>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</si>
  <si>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</si>
  <si>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</si>
  <si>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</si>
  <si>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</si>
  <si>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</si>
  <si>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</si>
  <si>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</si>
  <si>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</si>
  <si>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</si>
  <si>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</si>
  <si>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</si>
  <si>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</si>
  <si>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</si>
  <si>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</si>
  <si>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</si>
  <si>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</si>
  <si>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</si>
  <si>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</si>
  <si>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</si>
  <si>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</si>
  <si>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</si>
  <si>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</si>
  <si>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</si>
  <si>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</si>
  <si>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</si>
  <si>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</si>
  <si>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</si>
  <si>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</si>
  <si>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</si>
  <si>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</si>
  <si>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</si>
  <si>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</si>
  <si>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</si>
  <si>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</si>
  <si>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</si>
  <si>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</si>
  <si>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</si>
  <si>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</si>
  <si>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</si>
  <si>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</si>
  <si>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</si>
  <si>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</si>
  <si>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</si>
  <si>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</si>
  <si>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</si>
  <si>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</si>
  <si>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</si>
  <si>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</si>
  <si>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</si>
  <si>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</si>
  <si>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</si>
  <si>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</si>
  <si>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</si>
  <si>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</si>
  <si>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</si>
  <si>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</si>
  <si>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</si>
  <si>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</si>
  <si>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</si>
  <si>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</si>
  <si>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</si>
  <si>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</si>
  <si>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</si>
  <si>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</si>
  <si>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</si>
  <si>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</si>
  <si>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</si>
  <si>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</si>
  <si>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</si>
  <si>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</si>
  <si>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</si>
  <si>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</si>
  <si>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</si>
  <si>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</si>
  <si>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</si>
  <si>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</si>
  <si>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</si>
  <si>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</si>
  <si>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</si>
  <si>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</si>
  <si>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</si>
  <si>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</si>
  <si>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</si>
  <si>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</si>
  <si>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</si>
  <si>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</si>
  <si>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</si>
  <si>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</si>
  <si>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</si>
  <si>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</si>
  <si>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</si>
  <si>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</si>
  <si>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</si>
  <si>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</si>
  <si>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</si>
  <si>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</si>
  <si>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</si>
  <si>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</si>
  <si>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</si>
  <si>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</si>
  <si>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</si>
  <si>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</si>
  <si>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</si>
  <si>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</si>
  <si>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</si>
  <si>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</si>
  <si>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</si>
  <si>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</si>
  <si>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</si>
  <si>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</si>
  <si>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</si>
  <si>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</si>
  <si>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</si>
  <si>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</si>
  <si>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</si>
  <si>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</si>
  <si>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</si>
  <si>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</si>
  <si>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</si>
  <si>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</si>
  <si>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</si>
  <si>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</si>
  <si>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</si>
  <si>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</si>
  <si>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</si>
  <si>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</si>
  <si>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</si>
  <si>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</si>
  <si>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</si>
  <si>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</si>
  <si>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</si>
  <si>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</si>
  <si>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</si>
  <si>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</si>
  <si>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</si>
  <si>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</si>
  <si>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</si>
  <si>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</si>
  <si>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</si>
  <si>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</si>
  <si>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</si>
  <si>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</si>
  <si>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</si>
  <si>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</si>
  <si>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</si>
  <si>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</si>
  <si>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</si>
  <si>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</si>
  <si>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</si>
  <si>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</si>
  <si>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</si>
  <si>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</si>
  <si>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</si>
  <si>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</si>
  <si>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</si>
  <si>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</si>
  <si>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</si>
  <si>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</si>
  <si>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</si>
  <si>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</si>
  <si>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</si>
  <si>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</si>
  <si>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</si>
  <si>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</si>
  <si>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</si>
  <si>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</si>
  <si>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</si>
  <si>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</si>
  <si>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</si>
  <si>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</si>
  <si>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</si>
  <si>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</si>
  <si>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</si>
  <si>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</si>
  <si>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</si>
  <si>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</si>
  <si>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</si>
  <si>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</si>
  <si>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</si>
  <si>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</si>
  <si>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</si>
  <si>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</si>
  <si>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</si>
  <si>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</si>
  <si>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</si>
  <si>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</si>
  <si>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</si>
  <si>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</si>
  <si>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</si>
  <si>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</si>
  <si>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</si>
  <si>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</si>
  <si>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</si>
  <si>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</si>
  <si>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</si>
  <si>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</si>
  <si>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</si>
  <si>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</si>
  <si>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</si>
  <si>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</si>
  <si>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</si>
  <si>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</si>
  <si>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</si>
  <si>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</si>
  <si>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</si>
  <si>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</si>
  <si>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</si>
  <si>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</si>
  <si>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</si>
  <si>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</si>
  <si>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</si>
  <si>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</si>
  <si>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</si>
  <si>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</si>
  <si>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</si>
  <si>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</si>
  <si>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</si>
  <si>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</si>
  <si>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</si>
  <si>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</si>
  <si>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</si>
  <si>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</si>
  <si>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</si>
  <si>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</si>
  <si>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</si>
  <si>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</si>
  <si>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</si>
  <si>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</si>
  <si>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</si>
  <si>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</si>
  <si>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</si>
  <si>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</si>
  <si>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</si>
  <si>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</si>
  <si>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</si>
  <si>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</si>
  <si>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</si>
  <si>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</si>
  <si>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</si>
  <si>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</si>
  <si>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</si>
  <si>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</si>
  <si>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</si>
  <si>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</si>
  <si>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</si>
  <si>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</si>
  <si>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</si>
  <si>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</si>
  <si>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</si>
  <si>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</si>
  <si>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</si>
  <si>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</si>
  <si>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</si>
  <si>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</si>
  <si>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</si>
  <si>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</si>
  <si>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</si>
  <si>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</si>
  <si>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</si>
  <si>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</si>
  <si>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</si>
  <si>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</si>
  <si>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</si>
  <si>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</si>
  <si>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</si>
  <si>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</si>
  <si>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</si>
  <si>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</si>
  <si>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</si>
  <si>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</si>
  <si>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</si>
  <si>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</si>
  <si>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</si>
  <si>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</si>
  <si>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</si>
  <si>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</si>
  <si>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</si>
  <si>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</si>
  <si>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</si>
  <si>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</si>
  <si>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</si>
  <si>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</si>
  <si>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</si>
  <si>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</si>
  <si>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</si>
  <si>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</si>
  <si>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</si>
  <si>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</si>
  <si>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</si>
  <si>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</si>
  <si>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</si>
  <si>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</si>
  <si>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</si>
  <si>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</si>
  <si>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</si>
  <si>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</si>
  <si>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</si>
  <si>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</si>
  <si>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</si>
  <si>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</si>
  <si>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</si>
  <si>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</si>
  <si>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</si>
  <si>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</si>
  <si>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</si>
  <si>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</si>
  <si>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</si>
  <si>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</si>
  <si>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</si>
  <si>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</si>
  <si>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</si>
  <si>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</si>
  <si>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</si>
  <si>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</si>
  <si>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</si>
  <si>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</si>
  <si>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</si>
  <si>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</si>
  <si>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</si>
  <si>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</si>
  <si>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</si>
  <si>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</si>
  <si>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</si>
  <si>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</si>
  <si>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</si>
  <si>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</si>
  <si>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</si>
  <si>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</si>
  <si>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</si>
  <si>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</si>
  <si>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</si>
  <si>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</si>
  <si>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</si>
  <si>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</si>
  <si>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</si>
  <si>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</si>
  <si>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</si>
  <si>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</si>
  <si>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</si>
  <si>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</si>
  <si>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</si>
  <si>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</si>
  <si>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</si>
  <si>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</si>
  <si>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</si>
  <si>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</si>
  <si>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</si>
  <si>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</si>
  <si>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</si>
  <si>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</si>
  <si>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</si>
  <si>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</si>
  <si>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</si>
  <si>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</si>
  <si>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</si>
  <si>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</si>
  <si>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</si>
  <si>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</si>
  <si>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</si>
  <si>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</si>
  <si>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</si>
  <si>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</si>
  <si>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</si>
  <si>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</si>
  <si>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</si>
  <si>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</si>
  <si>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</si>
  <si>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</si>
  <si>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</si>
  <si>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</si>
  <si>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</si>
  <si>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</si>
  <si>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</si>
  <si>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</si>
  <si>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</si>
  <si>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</si>
  <si>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</si>
  <si>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</si>
  <si>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</si>
  <si>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</si>
  <si>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</si>
  <si>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</si>
  <si>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</si>
  <si>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</si>
  <si>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</si>
  <si>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</si>
  <si>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</si>
  <si>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</si>
  <si>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</si>
  <si>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</si>
  <si>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</si>
  <si>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</si>
  <si>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</si>
  <si>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</si>
  <si>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</si>
  <si>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</si>
  <si>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</si>
  <si>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</si>
  <si>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</si>
  <si>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</si>
  <si>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</si>
  <si>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</si>
  <si>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</si>
  <si>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</si>
  <si>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</si>
  <si>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</si>
  <si>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</si>
  <si>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</si>
  <si>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</si>
  <si>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</si>
  <si>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</si>
  <si>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</si>
  <si>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</si>
  <si>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</si>
  <si>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</si>
  <si>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</si>
  <si>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</si>
  <si>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</si>
  <si>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</si>
  <si>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</si>
  <si>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</si>
  <si>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</si>
  <si>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</si>
  <si>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</si>
  <si>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</si>
  <si>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</si>
  <si>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</si>
  <si>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</si>
  <si>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</si>
  <si>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</si>
  <si>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</si>
  <si>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</si>
  <si>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</si>
  <si>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</si>
  <si>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</si>
  <si>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</si>
  <si>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</si>
  <si>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</si>
  <si>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</si>
  <si>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</si>
  <si>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</si>
  <si>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</si>
  <si>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</si>
  <si>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</si>
  <si>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</si>
  <si>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</si>
  <si>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</si>
  <si>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</si>
  <si>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</si>
  <si>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</si>
  <si>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</si>
  <si>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</si>
  <si>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</si>
  <si>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</si>
  <si>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</si>
  <si>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</si>
  <si>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</si>
  <si>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</si>
  <si>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</si>
  <si>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</si>
  <si>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</si>
  <si>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</si>
  <si>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</si>
  <si>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</si>
  <si>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</si>
  <si>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</si>
  <si>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</si>
  <si>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</si>
  <si>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</si>
  <si>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</si>
  <si>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</si>
  <si>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</si>
  <si>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</si>
  <si>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</si>
  <si>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</si>
  <si>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</si>
  <si>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</si>
  <si>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</si>
  <si>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</si>
  <si>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</si>
  <si>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</si>
  <si>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</si>
  <si>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</si>
  <si>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</si>
  <si>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</si>
  <si>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</si>
  <si>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</si>
  <si>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</si>
  <si>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</si>
  <si>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</si>
  <si>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</si>
  <si>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</si>
  <si>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</si>
  <si>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</si>
  <si>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</si>
  <si>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</si>
  <si>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</si>
  <si>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</si>
  <si>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</si>
  <si>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</si>
  <si>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</si>
  <si>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</si>
  <si>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</si>
  <si>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</si>
  <si>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</si>
  <si>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</si>
  <si>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</si>
  <si>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</si>
  <si>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</si>
  <si>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</si>
  <si>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</si>
  <si>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</si>
  <si>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</si>
  <si>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</si>
  <si>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</si>
  <si>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</si>
  <si>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</si>
  <si>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</si>
  <si>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</si>
  <si>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</si>
  <si>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</si>
  <si>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</si>
  <si>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</si>
  <si>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</si>
  <si>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</si>
  <si>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</si>
  <si>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</si>
  <si>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</si>
  <si>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</si>
  <si>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</si>
  <si>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</si>
  <si>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</si>
  <si>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</si>
  <si>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</si>
  <si>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</si>
  <si>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</si>
  <si>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</si>
  <si>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</si>
  <si>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</si>
  <si>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</si>
  <si>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</si>
  <si>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</si>
  <si>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</si>
  <si>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</si>
  <si>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</si>
  <si>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</si>
  <si>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</si>
  <si>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</si>
  <si>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</si>
  <si>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</si>
  <si>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</si>
  <si>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</si>
  <si>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</si>
  <si>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</si>
  <si>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</si>
  <si>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</si>
  <si>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</si>
  <si>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</si>
  <si>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</si>
  <si>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</si>
  <si>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</si>
  <si>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</si>
  <si>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</si>
  <si>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</si>
  <si>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</si>
  <si>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</si>
  <si>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</si>
  <si>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</si>
  <si>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</si>
  <si>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</si>
  <si>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</si>
  <si>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</si>
  <si>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</si>
  <si>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</si>
  <si>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</si>
  <si>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</si>
  <si>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</si>
  <si>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</si>
  <si>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</si>
  <si>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</si>
  <si>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</si>
  <si>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</si>
  <si>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</si>
  <si>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</si>
  <si>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</si>
  <si>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</si>
  <si>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</si>
  <si>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</si>
  <si>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</si>
  <si>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</si>
  <si>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</si>
  <si>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</si>
  <si>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</si>
  <si>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</si>
  <si>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</si>
  <si>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</si>
  <si>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</si>
  <si>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</si>
  <si>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</si>
  <si>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</si>
  <si>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</si>
  <si>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</si>
  <si>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</si>
  <si>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</si>
  <si>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</si>
  <si>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</si>
  <si>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</si>
  <si>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</si>
  <si>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</si>
  <si>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</si>
  <si>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</si>
  <si>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</si>
  <si>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</si>
  <si>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</si>
  <si>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</si>
  <si>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</si>
  <si>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</si>
  <si>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</si>
  <si>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</si>
  <si>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</si>
  <si>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</si>
  <si>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</si>
  <si>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</si>
  <si>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</si>
  <si>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</si>
  <si>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</si>
  <si>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</si>
  <si>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</si>
  <si>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</si>
  <si>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</si>
  <si>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</si>
  <si>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</si>
  <si>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</si>
  <si>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</si>
  <si>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</si>
  <si>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</si>
  <si>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</si>
  <si>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</si>
  <si>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</si>
  <si>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</si>
  <si>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</si>
  <si>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</si>
  <si>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</si>
  <si>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</si>
  <si>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</si>
  <si>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</si>
  <si>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</si>
  <si>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</si>
  <si>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</si>
  <si>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</si>
  <si>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</si>
  <si>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</si>
  <si>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</si>
  <si>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</si>
  <si>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</si>
  <si>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</si>
  <si>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</si>
  <si>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</si>
  <si>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</si>
  <si>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</si>
  <si>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</si>
  <si>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</si>
  <si>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</si>
  <si>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</si>
  <si>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</si>
  <si>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</si>
  <si>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</si>
  <si>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</si>
  <si>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</si>
  <si>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</si>
  <si>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</si>
  <si>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</si>
  <si>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</si>
  <si>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</si>
  <si>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</si>
  <si>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</si>
  <si>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</si>
  <si>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</si>
  <si>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</si>
  <si>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</si>
  <si>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</si>
  <si>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</si>
  <si>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</si>
  <si>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</si>
  <si>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</si>
  <si>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</si>
  <si>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</si>
  <si>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</si>
  <si>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</si>
  <si>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</si>
  <si>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</si>
  <si>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</si>
  <si>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</si>
  <si>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</si>
  <si>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</si>
  <si>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</si>
  <si>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</si>
  <si>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</si>
  <si>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</si>
  <si>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</si>
  <si>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</si>
  <si>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</si>
  <si>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</si>
  <si>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</si>
  <si>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</si>
  <si>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</si>
  <si>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</si>
  <si>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</si>
  <si>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</si>
  <si>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</si>
  <si>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</si>
  <si>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</si>
  <si>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</si>
  <si>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</si>
  <si>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</si>
  <si>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</si>
  <si>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</si>
  <si>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</si>
  <si>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</si>
  <si>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</si>
  <si>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</si>
  <si>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</si>
  <si>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</si>
  <si>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</si>
  <si>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</si>
  <si>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</si>
  <si>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</si>
  <si>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</si>
  <si>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</si>
  <si>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</si>
  <si>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</si>
  <si>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</si>
  <si>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</si>
  <si>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</si>
  <si>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</si>
  <si>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</si>
  <si>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</si>
  <si>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</si>
  <si>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</si>
  <si>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</si>
  <si>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</si>
  <si>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</si>
  <si>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</si>
  <si>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</si>
  <si>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</si>
  <si>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</si>
  <si>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</si>
  <si>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</si>
  <si>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</si>
  <si>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</si>
  <si>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</si>
  <si>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</si>
  <si>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</si>
  <si>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</si>
  <si>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</si>
  <si>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</si>
  <si>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</si>
  <si>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</si>
  <si>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</si>
  <si>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</si>
  <si>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</si>
  <si>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</si>
  <si>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</si>
  <si>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</si>
  <si>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</si>
  <si>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</si>
  <si>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</si>
  <si>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</si>
  <si>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</si>
  <si>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</si>
  <si>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</si>
  <si>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</si>
  <si>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</si>
  <si>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</si>
  <si>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</si>
  <si>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</si>
  <si>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</si>
  <si>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</si>
  <si>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</si>
  <si>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</si>
  <si>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</si>
  <si>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</si>
  <si>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</si>
  <si>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</si>
  <si>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</si>
  <si>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</si>
  <si>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</si>
  <si>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</si>
  <si>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</si>
  <si>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</si>
  <si>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</si>
  <si>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</si>
  <si>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</si>
  <si>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</si>
  <si>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</si>
  <si>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</si>
  <si>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</si>
  <si>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</si>
  <si>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</si>
  <si>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</si>
  <si>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</si>
  <si>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</si>
  <si>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</si>
  <si>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</si>
  <si>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</si>
  <si>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</si>
  <si>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</si>
  <si>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</si>
  <si>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</si>
  <si>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</si>
  <si>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</si>
  <si>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</si>
  <si>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</si>
  <si>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</si>
  <si>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</si>
  <si>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</si>
  <si>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</si>
  <si>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</si>
  <si>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</si>
  <si>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</si>
  <si>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</si>
  <si>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</si>
  <si>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</si>
  <si>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</si>
  <si>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</si>
  <si>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</si>
  <si>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</si>
  <si>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</si>
  <si>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</si>
  <si>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</si>
  <si>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</si>
  <si>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</si>
  <si>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</si>
  <si>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</si>
  <si>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</si>
  <si>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</si>
  <si>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</si>
  <si>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</si>
  <si>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</si>
  <si>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</si>
  <si>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</si>
  <si>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</si>
  <si>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</si>
  <si>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</si>
  <si>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</si>
  <si>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</si>
  <si>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</si>
  <si>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</si>
  <si>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</si>
  <si>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</si>
  <si>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</si>
  <si>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</si>
  <si>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</si>
  <si>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</si>
  <si>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</si>
  <si>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</si>
  <si>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</si>
  <si>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</si>
  <si>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</si>
  <si>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</si>
  <si>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</si>
  <si>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</si>
  <si>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</si>
  <si>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</si>
  <si>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</si>
  <si>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</si>
  <si>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</si>
  <si>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</si>
  <si>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</si>
  <si>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</si>
  <si>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</si>
  <si>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</si>
  <si>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</si>
  <si>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</si>
  <si>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</si>
  <si>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</si>
  <si>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</si>
  <si>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</si>
  <si>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</si>
  <si>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</si>
  <si>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</si>
  <si>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</si>
  <si>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</si>
  <si>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</si>
  <si>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</si>
  <si>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</si>
  <si>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</si>
  <si>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</si>
  <si>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</si>
  <si>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</si>
  <si>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</si>
  <si>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</si>
  <si>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</si>
  <si>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</si>
  <si>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</si>
  <si>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</si>
  <si>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</si>
  <si>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</si>
  <si>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</si>
  <si>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</si>
  <si>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</si>
  <si>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</si>
  <si>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</si>
  <si>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</si>
  <si>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</si>
  <si>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</si>
  <si>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</si>
  <si>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</si>
  <si>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</si>
  <si>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</si>
  <si>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</si>
  <si>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</si>
  <si>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</si>
  <si>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</si>
  <si>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</si>
  <si>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</si>
  <si>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</si>
  <si>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</si>
  <si>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</si>
  <si>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</si>
  <si>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</si>
  <si>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</si>
  <si>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</si>
  <si>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</si>
  <si>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</si>
  <si>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</si>
  <si>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</si>
  <si>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</si>
  <si>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</si>
  <si>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</si>
  <si>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</si>
  <si>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</si>
  <si>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</si>
  <si>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</si>
  <si>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</si>
  <si>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</si>
  <si>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</si>
  <si>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</si>
  <si>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</si>
  <si>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</si>
  <si>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</si>
  <si>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</si>
  <si>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</si>
  <si>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</si>
  <si>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</si>
  <si>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</si>
  <si>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</si>
  <si>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</si>
  <si>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</si>
  <si>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</si>
  <si>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</si>
  <si>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</si>
  <si>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</si>
  <si>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</si>
  <si>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</si>
  <si>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</si>
  <si>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</si>
  <si>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</si>
  <si>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</si>
  <si>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</si>
  <si>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</si>
  <si>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</si>
  <si>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</si>
  <si>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</si>
  <si>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</si>
  <si>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</si>
  <si>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</si>
  <si>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</si>
  <si>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</si>
  <si>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</si>
  <si>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</si>
  <si>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</si>
  <si>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</si>
  <si>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</si>
  <si>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</si>
  <si>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</si>
  <si>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</si>
  <si>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</si>
  <si>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</si>
  <si>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</si>
  <si>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</si>
  <si>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</si>
  <si>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</si>
  <si>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</si>
  <si>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</si>
  <si>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</si>
  <si>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</si>
  <si>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</si>
  <si>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</si>
  <si>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</si>
  <si>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</si>
  <si>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</si>
  <si>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</si>
  <si>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</si>
  <si>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</si>
  <si>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</si>
  <si>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</si>
  <si>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</si>
  <si>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</si>
  <si>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</si>
  <si>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</si>
  <si>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</si>
  <si>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</si>
  <si>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</si>
  <si>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</si>
  <si>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</si>
  <si>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</si>
  <si>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</si>
  <si>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</si>
  <si>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</si>
  <si>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</si>
  <si>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</si>
  <si>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</si>
  <si>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</si>
  <si>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</si>
  <si>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</si>
  <si>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</si>
  <si>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</si>
  <si>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</si>
  <si>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</si>
  <si>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</si>
  <si>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</si>
  <si>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</si>
  <si>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</si>
  <si>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</si>
  <si>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</si>
  <si>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</si>
  <si>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</si>
  <si>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</si>
  <si>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</si>
  <si>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</si>
  <si>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</si>
  <si>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</si>
  <si>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</si>
  <si>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</si>
  <si>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</si>
  <si>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</si>
  <si>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</si>
  <si>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</si>
  <si>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</si>
  <si>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</si>
  <si>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</si>
  <si>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</si>
  <si>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</si>
  <si>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</si>
  <si>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</si>
  <si>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</si>
  <si>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</si>
  <si>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</si>
  <si>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</si>
  <si>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</si>
  <si>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</si>
  <si>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</si>
  <si>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</si>
  <si>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</si>
  <si>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</si>
  <si>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</si>
  <si>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</si>
  <si>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</si>
  <si>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</si>
  <si>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</si>
  <si>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</si>
  <si>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</si>
  <si>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</si>
  <si>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</si>
  <si>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</si>
  <si>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</si>
  <si>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</si>
  <si>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</si>
  <si>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</si>
  <si>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</si>
  <si>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</si>
  <si>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</si>
  <si>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</si>
  <si>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</si>
  <si>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</si>
  <si>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</si>
  <si>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</si>
  <si>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</si>
  <si>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</si>
  <si>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</si>
  <si>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</si>
  <si>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</si>
  <si>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</si>
  <si>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</si>
  <si>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</si>
  <si>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</si>
  <si>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</si>
  <si>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</si>
  <si>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</si>
  <si>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</si>
  <si>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</si>
  <si>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</si>
  <si>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</si>
  <si>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</si>
  <si>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</si>
  <si>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</si>
  <si>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</si>
  <si>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</si>
  <si>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</si>
  <si>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</si>
  <si>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</si>
  <si>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</si>
  <si>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</si>
  <si>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</si>
  <si>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</si>
  <si>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</si>
  <si>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</si>
  <si>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</si>
  <si>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</si>
  <si>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</si>
  <si>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</si>
  <si>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</si>
  <si>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</si>
  <si>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</si>
  <si>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</si>
  <si>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</si>
  <si>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</si>
  <si>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</si>
  <si>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</si>
  <si>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</si>
  <si>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</si>
  <si>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</si>
  <si>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</si>
  <si>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</si>
  <si>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</si>
  <si>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</si>
  <si>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</si>
  <si>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</si>
  <si>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</si>
  <si>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</si>
  <si>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</si>
  <si>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</si>
  <si>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</si>
  <si>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</si>
  <si>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</si>
  <si>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</si>
  <si>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</si>
  <si>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</si>
  <si>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</si>
  <si>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</si>
  <si>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</si>
  <si>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</si>
  <si>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</si>
  <si>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</si>
  <si>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</si>
  <si>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</si>
  <si>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</si>
  <si>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</si>
  <si>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</si>
  <si>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</si>
  <si>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</si>
  <si>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</si>
  <si>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</si>
  <si>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</si>
  <si>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</si>
  <si>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</si>
  <si>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</si>
  <si>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</si>
  <si>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</si>
  <si>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</si>
  <si>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</si>
  <si>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</si>
  <si>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</si>
  <si>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</si>
  <si>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</si>
  <si>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</si>
  <si>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</si>
  <si>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</si>
  <si>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</si>
  <si>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</si>
  <si>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</si>
  <si>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</si>
  <si>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</si>
  <si>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</si>
  <si>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</si>
  <si>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</si>
  <si>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</si>
  <si>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</si>
  <si>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</si>
  <si>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</si>
  <si>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</si>
  <si>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</si>
  <si>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</si>
  <si>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</si>
  <si>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</si>
  <si>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</si>
  <si>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</si>
  <si>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</si>
  <si>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</si>
  <si>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</si>
  <si>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</si>
  <si>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</si>
  <si>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</si>
  <si>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</si>
  <si>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</si>
  <si>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</si>
  <si>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</si>
  <si>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</si>
  <si>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</si>
  <si>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</si>
  <si>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</si>
  <si>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</si>
  <si>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</si>
  <si>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</si>
  <si>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</si>
  <si>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</si>
  <si>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</si>
  <si>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</si>
  <si>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</si>
  <si>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</si>
  <si>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</si>
  <si>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</si>
  <si>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</si>
  <si>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</si>
  <si>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</si>
  <si>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</si>
  <si>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</si>
  <si>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</si>
  <si>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</si>
  <si>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</si>
  <si>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</si>
  <si>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</si>
  <si>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</si>
  <si>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</si>
  <si>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</si>
  <si>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</si>
  <si>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</si>
  <si>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</si>
  <si>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</si>
  <si>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</si>
  <si>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</si>
  <si>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</si>
  <si>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</si>
  <si>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</si>
  <si>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</si>
  <si>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</si>
  <si>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</si>
  <si>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</si>
  <si>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</si>
  <si>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</si>
  <si>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</si>
  <si>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</si>
  <si>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</si>
  <si>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</si>
  <si>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</si>
  <si>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</si>
  <si>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</si>
  <si>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</si>
  <si>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</si>
  <si>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</si>
  <si>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</si>
  <si>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</si>
  <si>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</si>
  <si>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</si>
  <si>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</si>
  <si>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</si>
  <si>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</si>
  <si>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</si>
  <si>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</si>
  <si>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</si>
  <si>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</si>
  <si>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</si>
  <si>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</si>
  <si>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</si>
  <si>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</si>
  <si>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</si>
  <si>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</si>
  <si>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</si>
  <si>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</si>
  <si>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</si>
  <si>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</si>
  <si>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</si>
  <si>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</si>
  <si>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</si>
  <si>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</si>
  <si>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</si>
  <si>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</si>
  <si>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</si>
  <si>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</si>
  <si>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</si>
  <si>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</si>
  <si>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</si>
  <si>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</si>
  <si>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</si>
  <si>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</si>
  <si>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</si>
  <si>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</si>
  <si>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</si>
  <si>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</si>
  <si>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</si>
  <si>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</si>
  <si>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</si>
  <si>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</si>
  <si>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</si>
  <si>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</si>
  <si>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</si>
  <si>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</si>
  <si>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</si>
  <si>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</si>
  <si>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</si>
  <si>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</si>
  <si>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</si>
  <si>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</si>
  <si>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</si>
  <si>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</si>
  <si>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</si>
  <si>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</si>
  <si>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</si>
  <si>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</si>
  <si>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</si>
  <si>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</si>
  <si>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</si>
  <si>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</si>
  <si>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</si>
  <si>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</si>
  <si>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</si>
  <si>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</si>
  <si>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</si>
  <si>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</si>
  <si>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</si>
  <si>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</si>
  <si>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</si>
  <si>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</si>
  <si>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</si>
  <si>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</si>
  <si>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</si>
  <si>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</si>
  <si>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</si>
  <si>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</si>
  <si>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</si>
  <si>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</si>
  <si>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</si>
  <si>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</si>
  <si>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</si>
  <si>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</si>
  <si>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</si>
  <si>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</si>
  <si>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</si>
  <si>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</si>
  <si>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</si>
  <si>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</si>
  <si>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</si>
  <si>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</si>
  <si>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</si>
  <si>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</si>
  <si>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</si>
  <si>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</si>
  <si>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</si>
  <si>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</si>
  <si>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</si>
  <si>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</si>
  <si>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</si>
  <si>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</si>
  <si>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</si>
  <si>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</si>
  <si>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</si>
  <si>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</si>
  <si>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</si>
  <si>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</si>
  <si>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</si>
  <si>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</si>
  <si>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</si>
  <si>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</si>
  <si>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</si>
  <si>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</si>
  <si>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</si>
  <si>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</si>
  <si>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</si>
  <si>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</si>
  <si>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</si>
  <si>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</si>
  <si>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</si>
  <si>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</si>
  <si>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</si>
  <si>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</si>
  <si>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</si>
  <si>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</si>
  <si>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</si>
  <si>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</si>
  <si>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</si>
  <si>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</si>
  <si>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</si>
  <si>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</si>
  <si>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</si>
  <si>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</si>
  <si>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</si>
  <si>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</si>
  <si>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</si>
  <si>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</si>
  <si>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</si>
  <si>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</si>
  <si>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</si>
  <si>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</si>
  <si>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</si>
  <si>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</si>
  <si>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</si>
  <si>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</si>
  <si>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</si>
  <si>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</si>
  <si>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</si>
  <si>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</si>
  <si>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</si>
  <si>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</si>
  <si>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</si>
  <si>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</si>
  <si>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</si>
  <si>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</si>
  <si>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</si>
  <si>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</si>
  <si>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</si>
  <si>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</si>
  <si>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</si>
  <si>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</si>
  <si>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</si>
  <si>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</si>
  <si>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</si>
  <si>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</si>
  <si>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</si>
  <si>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</si>
  <si>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</si>
  <si>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</si>
  <si>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</si>
  <si>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</si>
  <si>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</si>
  <si>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</si>
  <si>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</si>
  <si>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</si>
  <si>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</si>
  <si>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</si>
  <si>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</si>
  <si>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</si>
  <si>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</si>
  <si>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</si>
  <si>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</si>
  <si>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</si>
  <si>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</si>
  <si>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</si>
  <si>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</si>
  <si>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</si>
  <si>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</si>
  <si>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</si>
  <si>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</si>
  <si>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</si>
  <si>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</si>
  <si>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</si>
  <si>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</si>
  <si>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</si>
  <si>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</si>
  <si>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</si>
  <si>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</si>
  <si>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</si>
  <si>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</si>
  <si>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</si>
  <si>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</si>
  <si>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</si>
  <si>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</si>
  <si>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</si>
  <si>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</si>
  <si>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</si>
  <si>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</si>
  <si>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</si>
  <si>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</si>
  <si>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</si>
  <si>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</si>
  <si>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</si>
  <si>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</si>
  <si>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</si>
  <si>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</si>
  <si>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</si>
  <si>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</si>
  <si>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</si>
  <si>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</si>
  <si>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</si>
  <si>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</si>
  <si>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</si>
  <si>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</si>
  <si>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</si>
  <si>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</si>
  <si>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</si>
  <si>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</si>
  <si>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</si>
  <si>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</si>
  <si>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</si>
  <si>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</si>
  <si>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</si>
  <si>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</si>
  <si>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</si>
  <si>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</si>
  <si>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</si>
  <si>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</si>
  <si>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</si>
  <si>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</si>
  <si>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</si>
  <si>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</si>
  <si>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</si>
  <si>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</si>
  <si>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</si>
  <si>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</si>
  <si>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</si>
  <si>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</si>
  <si>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</si>
  <si>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</si>
  <si>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</si>
  <si>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</si>
  <si>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</si>
  <si>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</si>
  <si>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</si>
  <si>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</si>
  <si>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</si>
  <si>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</si>
  <si>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</si>
  <si>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</si>
  <si>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</si>
  <si>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</si>
  <si>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</si>
  <si>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</si>
  <si>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</si>
  <si>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</si>
  <si>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</si>
  <si>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</si>
  <si>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</si>
  <si>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</si>
  <si>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</si>
  <si>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</si>
  <si>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</si>
  <si>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</si>
  <si>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</si>
  <si>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</si>
  <si>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</si>
  <si>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</si>
  <si>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</si>
  <si>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</si>
  <si>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</si>
  <si>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</si>
  <si>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</si>
  <si>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</si>
  <si>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</si>
  <si>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</si>
  <si>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</si>
  <si>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</si>
  <si>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</si>
  <si>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</si>
  <si>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</si>
  <si>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</si>
  <si>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</si>
  <si>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</si>
  <si>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</si>
  <si>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</si>
  <si>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</si>
  <si>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</si>
  <si>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</si>
  <si>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</si>
  <si>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</si>
  <si>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</si>
  <si>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</si>
  <si>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</si>
  <si>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</si>
  <si>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</si>
  <si>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</si>
  <si>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</si>
  <si>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</si>
  <si>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</si>
  <si>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</si>
  <si>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</si>
  <si>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</si>
  <si>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</si>
  <si>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</si>
  <si>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</si>
  <si>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</si>
  <si>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</si>
  <si>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</si>
  <si>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</si>
  <si>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</si>
  <si>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</si>
  <si>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</si>
  <si>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</si>
  <si>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</si>
  <si>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</si>
  <si>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</si>
  <si>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</si>
  <si>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</si>
  <si>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</si>
  <si>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</si>
  <si>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</si>
  <si>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</si>
  <si>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</si>
  <si>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</si>
  <si>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</si>
  <si>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</si>
  <si>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</si>
  <si>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</si>
  <si>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</si>
  <si>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</si>
  <si>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</si>
  <si>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</si>
  <si>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</si>
  <si>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</si>
  <si>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</si>
  <si>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</si>
  <si>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</si>
  <si>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</si>
  <si>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</si>
  <si>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</si>
  <si>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</si>
  <si>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</si>
  <si>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</si>
  <si>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</si>
  <si>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</si>
  <si>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</si>
  <si>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</si>
  <si>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</si>
  <si>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</si>
  <si>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</si>
  <si>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</si>
  <si>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</si>
  <si>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</si>
  <si>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</si>
  <si>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</si>
  <si>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</si>
  <si>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</si>
  <si>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</si>
  <si>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</si>
  <si>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</si>
  <si>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</si>
  <si>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</si>
  <si>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</si>
  <si>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</si>
  <si>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</si>
  <si>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</si>
  <si>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</si>
  <si>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</si>
  <si>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</si>
  <si>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</si>
  <si>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</si>
  <si>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</si>
  <si>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</si>
  <si>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</si>
  <si>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</si>
  <si>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</si>
  <si>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</si>
  <si>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</si>
  <si>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</si>
  <si>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</si>
  <si>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</si>
  <si>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</si>
  <si>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</si>
  <si>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</si>
  <si>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</si>
  <si>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</si>
  <si>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</si>
  <si>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</si>
  <si>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</si>
  <si>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</si>
  <si>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</si>
  <si>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</si>
  <si>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</si>
  <si>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</si>
  <si>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</si>
  <si>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</si>
  <si>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</si>
  <si>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</si>
  <si>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</si>
  <si>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</si>
  <si>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</si>
  <si>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</si>
  <si>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</si>
  <si>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</si>
  <si>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</si>
  <si>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</si>
  <si>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</si>
  <si>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</si>
  <si>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</si>
  <si>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</si>
  <si>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</si>
  <si>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</si>
  <si>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</si>
  <si>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</si>
  <si>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</si>
  <si>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</si>
  <si>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</si>
  <si>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</si>
  <si>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</si>
  <si>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</si>
  <si>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</si>
  <si>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</si>
  <si>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</si>
  <si>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</si>
  <si>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</si>
  <si>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</si>
  <si>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</si>
  <si>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</si>
  <si>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</si>
  <si>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</si>
  <si>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</si>
  <si>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</si>
  <si>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</si>
  <si>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</si>
  <si>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</si>
  <si>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</si>
  <si>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</si>
  <si>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</si>
  <si>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</si>
  <si>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</si>
  <si>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</si>
  <si>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</si>
  <si>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</si>
  <si>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</si>
  <si>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</si>
  <si>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</si>
  <si>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</si>
  <si>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</si>
  <si>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</si>
  <si>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</si>
  <si>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</si>
  <si>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</si>
  <si>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</si>
  <si>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</si>
  <si>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</si>
  <si>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</si>
  <si>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</si>
  <si>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</si>
  <si>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</si>
  <si>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</si>
  <si>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</si>
  <si>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</si>
  <si>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</si>
  <si>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</si>
  <si>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</si>
  <si>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</si>
  <si>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</si>
  <si>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</si>
  <si>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</si>
  <si>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</si>
  <si>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</si>
  <si>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</si>
  <si>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</si>
  <si>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</si>
  <si>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</si>
  <si>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</si>
  <si>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</si>
  <si>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</si>
  <si>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</si>
  <si>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</si>
  <si>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</si>
  <si>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</si>
  <si>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</si>
  <si>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</si>
  <si>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</si>
  <si>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</si>
  <si>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</si>
  <si>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</si>
  <si>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</si>
  <si>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</si>
  <si>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</si>
  <si>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</si>
  <si>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</si>
  <si>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</si>
  <si>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</si>
  <si>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</si>
  <si>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</si>
  <si>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</si>
  <si>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</si>
  <si>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</si>
  <si>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</si>
  <si>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</si>
  <si>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</si>
  <si>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</si>
  <si>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</si>
  <si>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</si>
  <si>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</si>
  <si>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</si>
  <si>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</si>
  <si>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</si>
  <si>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</si>
  <si>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</si>
  <si>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</si>
  <si>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</si>
  <si>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</si>
  <si>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</si>
  <si>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</si>
  <si>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</si>
  <si>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</si>
  <si>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</si>
  <si>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</si>
  <si>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</si>
  <si>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</si>
  <si>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</si>
  <si>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</si>
  <si>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</si>
  <si>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</si>
  <si>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</si>
  <si>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</si>
  <si>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</si>
  <si>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</si>
  <si>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</si>
  <si>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</si>
  <si>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</si>
  <si>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</si>
  <si>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</si>
  <si>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</si>
  <si>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</si>
  <si>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</si>
  <si>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</si>
  <si>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</si>
  <si>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</si>
  <si>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</si>
  <si>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</si>
  <si>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</si>
  <si>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</si>
  <si>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</si>
  <si>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</si>
  <si>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</si>
  <si>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</si>
  <si>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</si>
  <si>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</si>
  <si>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</si>
  <si>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</si>
  <si>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</si>
  <si>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</si>
  <si>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</si>
  <si>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</si>
  <si>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</si>
  <si>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</si>
  <si>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</si>
  <si>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</si>
  <si>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</si>
  <si>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</si>
  <si>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</si>
  <si>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</si>
  <si>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</si>
  <si>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</si>
  <si>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</si>
  <si>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</si>
  <si>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</si>
  <si>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</si>
  <si>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</si>
  <si>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</si>
  <si>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</si>
  <si>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</si>
  <si>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</si>
  <si>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</si>
  <si>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</si>
  <si>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</si>
  <si>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</si>
  <si>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</si>
  <si>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</si>
  <si>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</si>
  <si>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</si>
  <si>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</si>
  <si>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</si>
  <si>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</si>
  <si>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</si>
  <si>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</si>
  <si>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</si>
  <si>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</si>
  <si>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</si>
  <si>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</si>
  <si>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</si>
  <si>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</si>
  <si>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</si>
  <si>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</si>
  <si>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</si>
  <si>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</si>
  <si>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</si>
  <si>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</si>
  <si>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</si>
  <si>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</si>
  <si>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</si>
  <si>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</si>
  <si>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</si>
  <si>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</si>
  <si>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</si>
  <si>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</si>
  <si>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</si>
  <si>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</si>
  <si>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</si>
  <si>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</si>
  <si>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</si>
  <si>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</si>
  <si>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</si>
  <si>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</si>
  <si>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</si>
  <si>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</si>
  <si>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</si>
  <si>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</si>
  <si>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</si>
  <si>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</si>
  <si>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</si>
  <si>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</si>
  <si>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</si>
  <si>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</si>
  <si>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</si>
  <si>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</si>
  <si>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</si>
  <si>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</si>
  <si>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</si>
  <si>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</si>
  <si>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</si>
  <si>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</si>
  <si>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</si>
  <si>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</si>
  <si>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</si>
  <si>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</si>
  <si>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</si>
  <si>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</si>
  <si>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</si>
  <si>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</si>
  <si>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</si>
  <si>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</si>
  <si>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</si>
  <si>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</si>
  <si>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</si>
  <si>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</si>
  <si>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</si>
  <si>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</si>
  <si>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</si>
  <si>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</si>
  <si>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</si>
  <si>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</si>
  <si>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</si>
  <si>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</si>
  <si>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</si>
  <si>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</si>
  <si>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</si>
  <si>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</si>
  <si>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</si>
  <si>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</si>
  <si>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</si>
  <si>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</si>
  <si>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</si>
  <si>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</si>
  <si>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</si>
  <si>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</si>
  <si>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</si>
  <si>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</si>
  <si>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</si>
  <si>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</si>
  <si>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</si>
  <si>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</si>
  <si>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</si>
  <si>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</si>
  <si>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</si>
  <si>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</si>
  <si>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</si>
  <si>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</si>
  <si>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</si>
  <si>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</si>
  <si>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</si>
  <si>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</si>
  <si>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</si>
  <si>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</si>
  <si>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</si>
  <si>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</si>
  <si>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</si>
  <si>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</si>
  <si>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</si>
  <si>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</si>
  <si>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</si>
  <si>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</si>
  <si>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</si>
  <si>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</si>
  <si>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</si>
  <si>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</si>
  <si>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</si>
  <si>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</si>
  <si>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</si>
  <si>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</si>
  <si>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</si>
  <si>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</si>
  <si>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</si>
  <si>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</si>
  <si>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</si>
  <si>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</si>
  <si>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</si>
  <si>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</si>
  <si>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</si>
  <si>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</si>
  <si>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</si>
  <si>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</si>
  <si>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</si>
  <si>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</si>
  <si>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</si>
  <si>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</si>
  <si>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</si>
  <si>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</si>
  <si>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</si>
  <si>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</si>
  <si>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</si>
  <si>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</si>
  <si>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</si>
  <si>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</si>
  <si>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</si>
  <si>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</si>
  <si>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</si>
  <si>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</si>
  <si>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</si>
  <si>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</si>
  <si>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</si>
  <si>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</si>
  <si>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</si>
  <si>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</si>
  <si>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</si>
  <si>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</si>
  <si>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</si>
  <si>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</si>
  <si>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</si>
  <si>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</si>
  <si>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</si>
  <si>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</si>
  <si>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</si>
  <si>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</si>
  <si>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</si>
  <si>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</si>
  <si>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</si>
  <si>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</si>
  <si>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</si>
  <si>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</si>
  <si>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</si>
  <si>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</si>
  <si>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</si>
  <si>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</si>
  <si>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</si>
  <si>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</si>
  <si>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</si>
  <si>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</si>
  <si>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</si>
  <si>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</si>
  <si>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</si>
  <si>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</si>
  <si>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</si>
  <si>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</si>
  <si>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</si>
  <si>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</si>
  <si>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</si>
  <si>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</si>
  <si>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</si>
  <si>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</si>
  <si>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</si>
  <si>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</si>
  <si>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</si>
  <si>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</si>
  <si>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</si>
  <si>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</si>
  <si>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</si>
  <si>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</si>
  <si>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</si>
  <si>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</si>
  <si>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</si>
  <si>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</si>
  <si>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</si>
  <si>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</si>
  <si>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</si>
  <si>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</si>
  <si>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</si>
  <si>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</si>
  <si>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</si>
  <si>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</si>
  <si>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</si>
  <si>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</si>
  <si>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</si>
  <si>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</si>
  <si>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</si>
  <si>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</si>
  <si>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</si>
  <si>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</si>
  <si>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</si>
  <si>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</si>
  <si>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</si>
  <si>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</si>
  <si>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</si>
  <si>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</si>
  <si>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</si>
  <si>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</si>
  <si>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</si>
  <si>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</si>
  <si>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</si>
  <si>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</si>
  <si>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</si>
  <si>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</si>
  <si>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</si>
  <si>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</si>
  <si>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</si>
  <si>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</si>
  <si>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</si>
  <si>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</si>
  <si>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</si>
  <si>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</si>
  <si>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</si>
  <si>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</si>
  <si>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</si>
  <si>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</si>
  <si>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</si>
  <si>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</si>
  <si>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</si>
  <si>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</si>
  <si>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</si>
  <si>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</si>
  <si>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</si>
  <si>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</si>
  <si>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</si>
  <si>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</si>
  <si>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</si>
  <si>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</si>
  <si>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</si>
  <si>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</si>
  <si>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</si>
  <si>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</si>
  <si>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</si>
  <si>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</si>
  <si>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</si>
  <si>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</si>
  <si>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</si>
  <si>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</si>
  <si>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</si>
  <si>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</si>
  <si>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</si>
  <si>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</si>
  <si>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</si>
  <si>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</si>
  <si>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</si>
  <si>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</si>
  <si>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</si>
  <si>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</si>
  <si>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</si>
  <si>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</si>
  <si>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</si>
  <si>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</si>
  <si>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</si>
  <si>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</si>
  <si>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</si>
  <si>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</si>
  <si>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</si>
  <si>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</si>
  <si>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</si>
  <si>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</si>
  <si>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</si>
  <si>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</si>
  <si>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</si>
  <si>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</si>
  <si>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</si>
  <si>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</si>
  <si>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</si>
  <si>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</si>
  <si>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</si>
  <si>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</si>
  <si>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</si>
  <si>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</si>
  <si>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</si>
  <si>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</si>
  <si>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</si>
  <si>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</si>
  <si>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</si>
  <si>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</si>
  <si>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</si>
  <si>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</si>
  <si>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</si>
  <si>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</si>
  <si>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</si>
  <si>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</si>
  <si>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</si>
  <si>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</si>
  <si>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</si>
  <si>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</si>
  <si>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</si>
  <si>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</si>
  <si>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</si>
  <si>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</si>
  <si>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</si>
  <si>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</si>
  <si>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</si>
  <si>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</si>
  <si>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</si>
  <si>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</si>
  <si>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</si>
  <si>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</si>
  <si>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</si>
  <si>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</si>
  <si>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</si>
  <si>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</si>
  <si>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</si>
  <si>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</si>
  <si>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</si>
  <si>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</si>
  <si>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</si>
  <si>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</si>
  <si>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</si>
  <si>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</si>
  <si>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</si>
  <si>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</si>
  <si>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</si>
  <si>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</si>
  <si>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</si>
  <si>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</si>
  <si>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</si>
  <si>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</si>
  <si>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</si>
  <si>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</si>
  <si>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</si>
  <si>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</si>
  <si>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</si>
  <si>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</si>
  <si>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</si>
  <si>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</si>
  <si>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</si>
  <si>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</si>
  <si>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</si>
  <si>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</si>
  <si>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</si>
  <si>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</si>
  <si>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</si>
  <si>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</si>
  <si>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</si>
  <si>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</si>
  <si>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</si>
  <si>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</si>
  <si>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</si>
  <si>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</si>
  <si>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</si>
  <si>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</si>
  <si>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</si>
  <si>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</si>
  <si>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</si>
  <si>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</si>
  <si>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</si>
  <si>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</si>
  <si>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</si>
  <si>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</si>
  <si>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</si>
  <si>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</si>
  <si>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</si>
  <si>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</si>
  <si>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</si>
  <si>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</si>
  <si>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</si>
  <si>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</si>
  <si>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</si>
  <si>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</si>
  <si>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</si>
  <si>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</si>
  <si>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</si>
  <si>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</si>
  <si>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</si>
  <si>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</si>
  <si>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</si>
  <si>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</si>
  <si>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</si>
  <si>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</si>
  <si>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</si>
  <si>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</si>
  <si>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</si>
  <si>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</si>
  <si>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</si>
  <si>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</si>
  <si>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</si>
  <si>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</si>
  <si>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</si>
  <si>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</si>
  <si>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</si>
  <si>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</si>
  <si>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</si>
  <si>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</si>
  <si>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</si>
  <si>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</si>
  <si>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</si>
  <si>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</si>
  <si>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</si>
  <si>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</si>
  <si>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</si>
  <si>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</si>
  <si>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</si>
  <si>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</si>
  <si>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</si>
  <si>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</si>
  <si>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</si>
  <si>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</si>
  <si>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</si>
  <si>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</si>
  <si>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</si>
  <si>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</si>
  <si>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</si>
  <si>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</si>
  <si>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</si>
  <si>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</si>
  <si>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</si>
  <si>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</si>
  <si>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</si>
  <si>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</si>
  <si>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</si>
  <si>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</si>
  <si>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</si>
  <si>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</si>
  <si>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</si>
  <si>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</si>
  <si>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</si>
  <si>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</si>
  <si>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</si>
  <si>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</si>
  <si>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</si>
  <si>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</si>
  <si>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</si>
  <si>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</si>
  <si>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</si>
  <si>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</si>
  <si>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</si>
  <si>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</si>
  <si>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</si>
  <si>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</si>
  <si>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</si>
  <si>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</si>
  <si>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</si>
  <si>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</si>
  <si>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</si>
  <si>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</si>
  <si>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</si>
  <si>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</si>
  <si>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</si>
  <si>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</si>
  <si>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</si>
  <si>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</si>
  <si>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</si>
  <si>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</si>
  <si>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</si>
  <si>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</si>
  <si>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</si>
  <si>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</si>
  <si>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</si>
  <si>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</si>
  <si>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</si>
  <si>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</si>
  <si>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</si>
  <si>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</si>
  <si>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</si>
  <si>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</si>
  <si>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</si>
  <si>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</si>
  <si>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</si>
  <si>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</si>
  <si>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</si>
  <si>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</si>
  <si>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</si>
  <si>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</si>
  <si>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</si>
  <si>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</si>
  <si>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</si>
  <si>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</si>
  <si>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</si>
  <si>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</si>
  <si>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</si>
  <si>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</si>
  <si>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</si>
  <si>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</si>
  <si>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</si>
  <si>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</si>
  <si>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</si>
  <si>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</si>
  <si>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</si>
  <si>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</si>
  <si>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</si>
  <si>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</si>
  <si>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</si>
  <si>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</si>
  <si>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</si>
  <si>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</si>
  <si>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</si>
  <si>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</si>
  <si>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</si>
  <si>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</si>
  <si>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</si>
  <si>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</si>
  <si>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</si>
  <si>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</si>
  <si>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</si>
  <si>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</si>
  <si>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</si>
  <si>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</si>
  <si>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</si>
  <si>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</si>
  <si>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</si>
  <si>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</si>
  <si>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</si>
  <si>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</si>
  <si>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</si>
  <si>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</si>
  <si>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</si>
  <si>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</si>
  <si>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</si>
  <si>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</si>
  <si>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</si>
  <si>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</si>
  <si>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</si>
  <si>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</si>
  <si>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</si>
  <si>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</si>
  <si>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</si>
  <si>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</si>
  <si>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</si>
  <si>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</si>
  <si>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</si>
  <si>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</si>
  <si>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</si>
  <si>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</si>
  <si>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</si>
  <si>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</si>
  <si>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</si>
  <si>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</si>
  <si>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</si>
  <si>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</si>
  <si>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</si>
  <si>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</si>
  <si>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</si>
  <si>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</si>
  <si>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</si>
  <si>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</si>
  <si>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</si>
  <si>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</si>
  <si>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</si>
  <si>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</si>
  <si>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</si>
  <si>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</si>
  <si>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</si>
  <si>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</si>
  <si>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</si>
  <si>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</si>
  <si>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</si>
  <si>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</si>
  <si>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</si>
  <si>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</si>
  <si>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</si>
  <si>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</si>
  <si>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</si>
  <si>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</si>
  <si>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</si>
  <si>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</si>
  <si>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</si>
  <si>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</si>
  <si>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</si>
  <si>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</si>
  <si>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</si>
  <si>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</si>
  <si>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</si>
  <si>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</si>
  <si>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</si>
  <si>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</si>
  <si>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</si>
  <si>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</si>
  <si>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</si>
  <si>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</si>
  <si>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</si>
  <si>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</si>
  <si>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</si>
  <si>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</si>
  <si>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</si>
  <si>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</si>
  <si>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</si>
  <si>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</si>
  <si>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</si>
  <si>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</si>
  <si>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</si>
  <si>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</si>
  <si>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</si>
  <si>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</si>
  <si>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</si>
  <si>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</si>
  <si>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</si>
  <si>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</si>
  <si>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</si>
  <si>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</si>
  <si>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</si>
  <si>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</si>
  <si>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</si>
  <si>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</si>
  <si>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</si>
  <si>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</si>
  <si>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</si>
  <si>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</si>
  <si>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</si>
  <si>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</si>
  <si>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</si>
  <si>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</si>
  <si>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</si>
  <si>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</si>
  <si>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</si>
  <si>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</si>
  <si>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</si>
  <si>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</si>
  <si>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</si>
  <si>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</si>
  <si>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</si>
  <si>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</si>
  <si>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</si>
  <si>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</si>
  <si>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</si>
  <si>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</si>
  <si>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</si>
  <si>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</si>
  <si>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</si>
  <si>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</si>
  <si>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</si>
  <si>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</si>
  <si>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</si>
  <si>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</si>
  <si>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</si>
  <si>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</si>
  <si>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</si>
  <si>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</si>
  <si>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</si>
  <si>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</si>
  <si>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</si>
  <si>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</si>
  <si>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</si>
  <si>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</si>
  <si>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</si>
  <si>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</si>
  <si>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</si>
  <si>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</si>
  <si>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</si>
  <si>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</si>
  <si>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</si>
  <si>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</si>
  <si>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</si>
  <si>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</si>
  <si>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</si>
  <si>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</si>
  <si>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</si>
  <si>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</si>
  <si>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</si>
  <si>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</si>
  <si>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</si>
  <si>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</si>
  <si>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</si>
  <si>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</si>
  <si>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</si>
  <si>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</si>
  <si>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</si>
  <si>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</si>
  <si>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</si>
  <si>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</si>
  <si>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</si>
  <si>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</si>
  <si>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</si>
  <si>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</si>
  <si>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</si>
  <si>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</si>
  <si>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</si>
  <si>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</si>
  <si>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</si>
  <si>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</si>
  <si>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</si>
  <si>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</si>
  <si>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</si>
  <si>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</si>
  <si>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</si>
  <si>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</si>
  <si>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</si>
  <si>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</si>
  <si>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</si>
  <si>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</si>
  <si>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</si>
  <si>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</si>
  <si>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</si>
  <si>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</si>
  <si>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</si>
  <si>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</si>
  <si>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</si>
  <si>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</si>
  <si>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</si>
  <si>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</si>
  <si>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</si>
  <si>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</si>
  <si>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</si>
  <si>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</si>
  <si>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</si>
  <si>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</si>
  <si>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</si>
  <si>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</si>
  <si>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</si>
  <si>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</si>
  <si>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</si>
  <si>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</si>
  <si>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</si>
  <si>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</si>
  <si>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</si>
  <si>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</si>
  <si>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</si>
  <si>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</si>
  <si>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</si>
  <si>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</si>
  <si>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</si>
  <si>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</si>
  <si>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</si>
  <si>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</si>
  <si>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</si>
  <si>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</si>
  <si>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</si>
  <si>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</si>
  <si>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</si>
  <si>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</si>
  <si>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</si>
  <si>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</si>
  <si>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</si>
  <si>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</si>
  <si>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</si>
  <si>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</si>
  <si>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</si>
  <si>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</si>
  <si>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</si>
  <si>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</si>
  <si>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</si>
  <si>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</si>
  <si>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</si>
  <si>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</si>
  <si>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</si>
  <si>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</si>
  <si>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</si>
  <si>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</si>
  <si>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</si>
  <si>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</si>
  <si>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</si>
  <si>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</si>
  <si>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</si>
  <si>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</si>
  <si>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</si>
  <si>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</si>
  <si>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</si>
  <si>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</si>
  <si>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</si>
  <si>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</si>
  <si>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</si>
  <si>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</si>
  <si>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</si>
  <si>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</si>
  <si>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</si>
  <si>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</si>
  <si>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</si>
  <si>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</si>
  <si>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</si>
  <si>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</si>
  <si>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</si>
  <si>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</si>
  <si>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</si>
  <si>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</si>
  <si>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</si>
  <si>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</si>
  <si>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</si>
  <si>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</si>
  <si>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</si>
  <si>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</si>
  <si>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</si>
  <si>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</si>
  <si>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</si>
  <si>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</si>
  <si>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</si>
  <si>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</si>
  <si>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</si>
  <si>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</si>
  <si>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</si>
  <si>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</si>
  <si>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</si>
  <si>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</si>
  <si>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</si>
  <si>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</si>
  <si>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</si>
  <si>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</si>
  <si>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</si>
  <si>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</si>
  <si>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</si>
  <si>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</si>
  <si>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</si>
  <si>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</si>
  <si>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</si>
  <si>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</si>
  <si>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</si>
  <si>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</si>
  <si>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</si>
  <si>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</si>
  <si>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</si>
  <si>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</si>
  <si>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</si>
  <si>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</si>
  <si>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</si>
  <si>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</si>
  <si>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</si>
  <si>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</si>
  <si>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</si>
  <si>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</si>
  <si>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</si>
  <si>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</si>
  <si>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</si>
  <si>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</si>
  <si>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</si>
  <si>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</si>
  <si>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</si>
  <si>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</si>
  <si>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</si>
  <si>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</si>
  <si>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</si>
  <si>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</si>
  <si>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</si>
  <si>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</si>
  <si>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</si>
  <si>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</si>
  <si>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</si>
  <si>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</si>
  <si>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</si>
  <si>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</si>
  <si>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</si>
  <si>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</si>
  <si>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</si>
  <si>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</si>
  <si>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</si>
  <si>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</si>
  <si>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</si>
  <si>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</si>
  <si>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</si>
  <si>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</si>
  <si>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</si>
  <si>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</si>
  <si>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</si>
  <si>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</si>
  <si>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</si>
  <si>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</si>
  <si>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</si>
  <si>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</si>
  <si>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</si>
  <si>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</si>
  <si>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</si>
  <si>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</si>
  <si>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</si>
  <si>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</si>
  <si>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</si>
  <si>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</si>
  <si>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</si>
  <si>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</si>
  <si>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</si>
  <si>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</si>
  <si>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</si>
  <si>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</si>
  <si>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</si>
  <si>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</si>
  <si>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</si>
  <si>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</si>
  <si>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</si>
  <si>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</si>
  <si>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</si>
  <si>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</si>
  <si>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</si>
  <si>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</si>
  <si>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</si>
  <si>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</si>
  <si>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</si>
  <si>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</si>
  <si>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</si>
  <si>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</si>
  <si>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</si>
  <si>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</si>
  <si>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</si>
  <si>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</si>
  <si>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</si>
  <si>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</si>
  <si>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</si>
  <si>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</si>
  <si>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</si>
  <si>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</si>
  <si>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</si>
  <si>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</si>
  <si>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</si>
  <si>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</si>
  <si>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</si>
  <si>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</si>
  <si>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</si>
  <si>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</si>
  <si>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</si>
  <si>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</si>
  <si>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</si>
  <si>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</si>
  <si>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</si>
  <si>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</si>
  <si>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</si>
  <si>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</si>
  <si>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</si>
  <si>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</si>
  <si>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</si>
  <si>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</si>
  <si>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</si>
  <si>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</si>
  <si>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</si>
  <si>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</si>
  <si>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</si>
  <si>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</si>
  <si>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</si>
  <si>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</si>
  <si>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</si>
  <si>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</si>
  <si>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</si>
  <si>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</si>
  <si>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</si>
  <si>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</si>
  <si>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</si>
  <si>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</si>
  <si>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</si>
  <si>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</si>
  <si>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</si>
  <si>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</si>
  <si>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</si>
  <si>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</si>
  <si>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</si>
  <si>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</si>
  <si>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</si>
  <si>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</si>
  <si>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</si>
  <si>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</si>
  <si>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</si>
  <si>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</si>
  <si>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</si>
  <si>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</si>
  <si>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</si>
  <si>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</si>
  <si>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</si>
  <si>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</si>
  <si>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</si>
  <si>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</si>
  <si>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</si>
  <si>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</si>
  <si>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</si>
  <si>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</si>
  <si>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</si>
  <si>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</si>
  <si>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</si>
  <si>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</si>
  <si>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</si>
  <si>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</si>
  <si>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</si>
  <si>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</si>
  <si>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</si>
  <si>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</si>
  <si>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</si>
  <si>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</si>
  <si>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</si>
  <si>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</si>
  <si>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</si>
  <si>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</si>
  <si>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</si>
  <si>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</si>
  <si>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</si>
  <si>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</si>
  <si>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</si>
  <si>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</si>
  <si>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</si>
  <si>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</si>
  <si>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</si>
  <si>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</si>
  <si>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</si>
  <si>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</si>
  <si>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</si>
  <si>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</si>
  <si>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</si>
  <si>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</si>
  <si>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</si>
  <si>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</si>
  <si>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</si>
  <si>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</si>
  <si>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</si>
  <si>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</si>
  <si>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</si>
  <si>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</si>
  <si>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</si>
  <si>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</si>
  <si>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</si>
  <si>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</si>
  <si>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</si>
  <si>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</si>
  <si>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</si>
  <si>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</si>
  <si>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</si>
  <si>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</si>
  <si>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</si>
  <si>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</si>
  <si>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</si>
  <si>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</si>
  <si>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</si>
  <si>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</si>
  <si>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</si>
  <si>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</si>
  <si>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</si>
  <si>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</si>
  <si>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</si>
  <si>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</si>
  <si>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</si>
  <si>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</si>
  <si>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</si>
  <si>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</si>
  <si>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</si>
  <si>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</si>
  <si>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</si>
  <si>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</si>
  <si>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</si>
  <si>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</si>
  <si>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</si>
  <si>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</si>
  <si>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</si>
  <si>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</si>
  <si>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</si>
  <si>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</si>
  <si>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</si>
  <si>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</si>
  <si>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</si>
  <si>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</si>
  <si>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</si>
  <si>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</si>
  <si>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</si>
  <si>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</si>
  <si>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</si>
  <si>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</si>
  <si>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</si>
  <si>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</si>
  <si>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</si>
  <si>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</si>
  <si>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</si>
  <si>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</si>
  <si>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</si>
  <si>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</si>
  <si>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</si>
  <si>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</si>
  <si>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</si>
  <si>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</si>
  <si>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</si>
  <si>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</si>
  <si>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</si>
  <si>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</si>
  <si>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</si>
  <si>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</si>
  <si>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</si>
  <si>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</si>
  <si>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</si>
  <si>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</si>
  <si>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</si>
  <si>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</si>
  <si>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</si>
  <si>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</si>
  <si>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</si>
  <si>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</si>
  <si>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</si>
  <si>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</si>
  <si>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</si>
  <si>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</si>
  <si>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</si>
  <si>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</si>
  <si>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</si>
  <si>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</si>
  <si>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</si>
  <si>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</si>
  <si>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</si>
  <si>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</si>
  <si>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</si>
  <si>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</si>
  <si>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</si>
  <si>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</si>
  <si>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</si>
  <si>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</si>
  <si>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</si>
  <si>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</si>
  <si>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</si>
  <si>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</si>
  <si>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</si>
  <si>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</si>
  <si>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</si>
  <si>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</si>
  <si>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</si>
  <si>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</si>
  <si>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</si>
  <si>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</si>
  <si>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</si>
  <si>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</si>
  <si>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</si>
  <si>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</si>
  <si>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</si>
  <si>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</si>
  <si>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</si>
  <si>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</si>
  <si>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</si>
  <si>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</si>
  <si>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</si>
  <si>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</si>
  <si>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</si>
  <si>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</si>
  <si>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</si>
  <si>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</si>
  <si>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</si>
  <si>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</si>
  <si>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</si>
  <si>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</si>
  <si>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</si>
  <si>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</si>
  <si>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</si>
  <si>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</si>
  <si>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</si>
  <si>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</si>
  <si>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</si>
  <si>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</si>
  <si>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</si>
  <si>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</si>
  <si>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</si>
  <si>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</si>
  <si>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</si>
  <si>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</si>
  <si>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</si>
  <si>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</si>
  <si>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</si>
  <si>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</si>
  <si>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</si>
  <si>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</si>
  <si>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</si>
  <si>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</si>
  <si>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</si>
  <si>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</si>
  <si>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</si>
  <si>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</si>
  <si>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</si>
  <si>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</si>
  <si>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</si>
  <si>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</si>
  <si>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</si>
  <si>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</si>
  <si>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</si>
  <si>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</si>
  <si>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</si>
  <si>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</si>
  <si>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</si>
  <si>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</si>
  <si>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</si>
  <si>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</si>
  <si>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</si>
  <si>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</si>
  <si>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</si>
  <si>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</si>
  <si>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</si>
  <si>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</si>
  <si>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</si>
  <si>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</si>
  <si>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</si>
  <si>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</si>
  <si>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</si>
  <si>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</si>
  <si>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</si>
  <si>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</si>
  <si>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</si>
  <si>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</si>
  <si>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</si>
  <si>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</si>
  <si>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</si>
  <si>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</si>
  <si>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</si>
  <si>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</si>
  <si>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</si>
  <si>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</si>
  <si>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</si>
  <si>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</si>
  <si>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</si>
  <si>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</si>
  <si>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</si>
  <si>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</si>
  <si>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</si>
  <si>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</si>
  <si>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</si>
  <si>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</si>
  <si>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</si>
  <si>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</si>
  <si>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</si>
  <si>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</si>
  <si>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</si>
  <si>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</si>
  <si>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</si>
  <si>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</si>
  <si>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</si>
  <si>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</si>
  <si>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</si>
  <si>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</si>
  <si>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</si>
  <si>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</si>
  <si>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</si>
  <si>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</si>
  <si>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</si>
  <si>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</si>
  <si>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</si>
  <si>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</si>
  <si>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</si>
  <si>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</si>
  <si>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</si>
  <si>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</si>
  <si>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</si>
  <si>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</si>
  <si>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</si>
  <si>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</si>
  <si>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</si>
  <si>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</si>
  <si>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</si>
  <si>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</si>
  <si>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</si>
  <si>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</si>
  <si>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</si>
  <si>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</si>
  <si>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</si>
  <si>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</si>
  <si>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</si>
  <si>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</si>
  <si>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</si>
  <si>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</si>
  <si>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</si>
  <si>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</si>
  <si>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</si>
  <si>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</si>
  <si>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</si>
  <si>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</si>
  <si>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</si>
  <si>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</si>
  <si>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</si>
  <si>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</si>
  <si>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</si>
  <si>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</si>
  <si>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</si>
  <si>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</si>
  <si>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</si>
  <si>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</si>
  <si>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</si>
  <si>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</si>
  <si>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</si>
  <si>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</si>
  <si>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</si>
  <si>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</si>
  <si>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</si>
  <si>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</si>
  <si>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</si>
  <si>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</si>
  <si>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</si>
  <si>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</si>
  <si>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</si>
  <si>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</si>
  <si>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</si>
  <si>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</si>
  <si>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</si>
  <si>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</si>
  <si>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</si>
  <si>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</si>
  <si>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</si>
  <si>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</si>
  <si>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</si>
  <si>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</si>
  <si>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</si>
  <si>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</si>
  <si>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</si>
  <si>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</si>
  <si>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</si>
  <si>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</si>
  <si>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</si>
  <si>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</si>
  <si>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</si>
  <si>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</si>
  <si>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</si>
  <si>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</si>
  <si>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</si>
  <si>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</si>
  <si>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</si>
  <si>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</si>
  <si>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</si>
  <si>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</si>
  <si>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</si>
  <si>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</si>
  <si>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</si>
  <si>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</si>
  <si>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</si>
  <si>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</si>
  <si>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</si>
  <si>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</si>
  <si>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</si>
  <si>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</si>
  <si>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</si>
  <si>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</si>
  <si>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</si>
  <si>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</si>
  <si>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</si>
  <si>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</si>
  <si>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</si>
  <si>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</si>
  <si>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</si>
  <si>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</si>
  <si>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</si>
  <si>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</si>
  <si>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</si>
  <si>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</si>
  <si>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</si>
  <si>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</si>
  <si>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</si>
  <si>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</si>
  <si>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</si>
  <si>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</si>
  <si>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</si>
  <si>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</si>
  <si>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</si>
  <si>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</si>
  <si>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</si>
  <si>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</si>
  <si>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</si>
  <si>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</si>
  <si>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</si>
  <si>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</si>
  <si>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</si>
  <si>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</si>
  <si>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</si>
  <si>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</si>
  <si>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</si>
  <si>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</si>
  <si>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</si>
  <si>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</si>
  <si>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</si>
  <si>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</si>
  <si>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</si>
  <si>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</si>
  <si>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</si>
  <si>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</si>
  <si>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</si>
  <si>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</si>
  <si>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</si>
  <si>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</si>
  <si>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</si>
  <si>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</si>
  <si>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</si>
  <si>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</si>
  <si>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</si>
  <si>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</si>
  <si>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</si>
  <si>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</si>
  <si>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</si>
  <si>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</si>
  <si>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</si>
  <si>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</si>
  <si>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</si>
  <si>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</si>
  <si>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</si>
  <si>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</si>
  <si>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</si>
  <si>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</si>
  <si>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</si>
  <si>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</si>
  <si>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</si>
  <si>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</si>
  <si>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</si>
  <si>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</si>
  <si>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</si>
  <si>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</si>
  <si>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</si>
  <si>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</si>
  <si>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</si>
  <si>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</si>
  <si>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</si>
  <si>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</si>
  <si>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</si>
  <si>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</si>
  <si>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</si>
  <si>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</si>
  <si>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</si>
  <si>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</si>
  <si>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</si>
  <si>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</si>
  <si>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</si>
  <si>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</si>
  <si>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</si>
  <si>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</si>
  <si>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</si>
  <si>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</si>
  <si>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</si>
  <si>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</si>
  <si>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</si>
  <si>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</si>
  <si>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</si>
  <si>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</si>
  <si>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</si>
  <si>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</si>
  <si>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</si>
  <si>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</si>
  <si>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</si>
  <si>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</si>
  <si>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</si>
  <si>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</si>
  <si>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</si>
  <si>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</si>
  <si>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</si>
  <si>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</si>
  <si>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</si>
  <si>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</si>
  <si>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</si>
  <si>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</si>
  <si>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</si>
  <si>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</si>
  <si>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</si>
  <si>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</si>
  <si>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</si>
  <si>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</si>
  <si>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</si>
  <si>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</si>
  <si>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</si>
  <si>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</si>
  <si>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</si>
  <si>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</si>
  <si>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</si>
  <si>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</si>
  <si>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</si>
  <si>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</si>
  <si>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</si>
  <si>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</si>
  <si>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</si>
  <si>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</si>
  <si>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</si>
  <si>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</si>
  <si>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</si>
  <si>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</si>
  <si>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</si>
  <si>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</si>
  <si>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</si>
  <si>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</si>
  <si>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</si>
  <si>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</si>
  <si>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</si>
  <si>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</si>
  <si>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</si>
  <si>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</si>
  <si>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</si>
  <si>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</si>
  <si>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</si>
  <si>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</si>
  <si>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</si>
  <si>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</si>
  <si>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</si>
  <si>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</si>
  <si>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</si>
  <si>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</si>
  <si>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</si>
  <si>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</si>
  <si>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</si>
  <si>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</si>
  <si>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</si>
  <si>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</si>
  <si>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</si>
  <si>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</si>
  <si>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</si>
  <si>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</si>
  <si>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</si>
  <si>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</si>
  <si>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</si>
  <si>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</si>
  <si>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</si>
  <si>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</si>
  <si>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</si>
  <si>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</si>
  <si>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</si>
  <si>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</si>
  <si>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</si>
  <si>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</si>
  <si>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</si>
  <si>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</si>
  <si>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</si>
  <si>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</si>
  <si>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</si>
  <si>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</si>
  <si>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</si>
  <si>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</si>
  <si>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</si>
  <si>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</si>
  <si>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</si>
  <si>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</si>
  <si>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</si>
  <si>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</si>
  <si>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</si>
  <si>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</si>
  <si>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</si>
  <si>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</si>
  <si>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</si>
  <si>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</si>
  <si>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</si>
  <si>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</si>
  <si>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</si>
  <si>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</si>
  <si>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</si>
  <si>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</si>
  <si>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</si>
  <si>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</si>
  <si>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</si>
  <si>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</si>
  <si>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</si>
  <si>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</si>
  <si>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</si>
  <si>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</si>
  <si>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</si>
  <si>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</si>
  <si>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</si>
  <si>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</si>
  <si>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</si>
  <si>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</si>
  <si>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</si>
  <si>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</si>
  <si>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</si>
  <si>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</si>
  <si>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</si>
  <si>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</si>
  <si>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</si>
  <si>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</si>
  <si>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</si>
  <si>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</si>
  <si>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</si>
  <si>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</si>
  <si>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</si>
  <si>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</si>
  <si>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</si>
  <si>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</si>
  <si>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</si>
  <si>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</si>
  <si>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</si>
  <si>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</si>
  <si>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</si>
  <si>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</si>
  <si>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</si>
  <si>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</si>
  <si>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</si>
  <si>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</si>
  <si>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</si>
  <si>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</si>
  <si>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</si>
  <si>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</si>
  <si>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</si>
  <si>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</si>
  <si>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</si>
  <si>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</si>
  <si>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</si>
  <si>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</si>
  <si>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</si>
  <si>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</si>
  <si>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</si>
  <si>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</si>
  <si>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</si>
  <si>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</si>
  <si>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</si>
  <si>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</si>
  <si>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</si>
  <si>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</si>
  <si>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</si>
  <si>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</si>
  <si>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</si>
  <si>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</si>
  <si>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</si>
  <si>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</si>
  <si>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</si>
  <si>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</si>
  <si>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</si>
  <si>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</si>
  <si>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</si>
  <si>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</si>
  <si>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</si>
  <si>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</si>
  <si>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</si>
  <si>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</si>
  <si>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</si>
  <si>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</si>
  <si>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</si>
  <si>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</si>
  <si>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</si>
  <si>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</si>
  <si>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</si>
  <si>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</si>
  <si>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</si>
  <si>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</si>
  <si>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</si>
  <si>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</si>
  <si>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</si>
  <si>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</si>
  <si>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</si>
  <si>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</si>
  <si>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</si>
  <si>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</si>
  <si>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</si>
  <si>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</si>
  <si>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</si>
  <si>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</si>
  <si>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</si>
  <si>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</si>
  <si>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</si>
  <si>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</si>
  <si>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</si>
  <si>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</si>
  <si>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</si>
  <si>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</si>
  <si>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</si>
  <si>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</si>
  <si>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</si>
  <si>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</si>
  <si>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</si>
  <si>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</si>
  <si>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</si>
  <si>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</si>
  <si>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</si>
  <si>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</si>
  <si>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</si>
  <si>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</si>
  <si>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</si>
  <si>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</si>
  <si>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</si>
  <si>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</si>
  <si>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</si>
  <si>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</si>
  <si>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</si>
  <si>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</si>
  <si>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</si>
  <si>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</si>
  <si>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</si>
  <si>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</si>
  <si>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</si>
  <si>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</si>
  <si>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</si>
  <si>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</si>
  <si>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</si>
  <si>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</si>
  <si>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</si>
  <si>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</si>
  <si>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</si>
  <si>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</si>
  <si>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</si>
  <si>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</si>
  <si>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</si>
  <si>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</si>
  <si>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</si>
  <si>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</si>
  <si>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</si>
  <si>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</si>
  <si>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</si>
  <si>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</si>
  <si>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</si>
  <si>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</si>
  <si>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</si>
  <si>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</si>
  <si>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</si>
  <si>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</si>
  <si>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</si>
  <si>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</si>
  <si>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</si>
  <si>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</si>
  <si>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</si>
  <si>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</si>
  <si>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</si>
  <si>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</si>
  <si>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</si>
  <si>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</si>
  <si>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</si>
  <si>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</si>
  <si>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</si>
  <si>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</si>
  <si>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</si>
  <si>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</si>
  <si>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</si>
  <si>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</si>
  <si>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</si>
  <si>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</si>
  <si>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</si>
  <si>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</si>
  <si>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</si>
  <si>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</si>
  <si>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</si>
  <si>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</si>
  <si>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</si>
  <si>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</si>
  <si>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</si>
  <si>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</si>
  <si>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</si>
  <si>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</si>
  <si>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</si>
  <si>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</si>
  <si>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</si>
  <si>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</si>
  <si>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</si>
  <si>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</si>
  <si>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</si>
  <si>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</si>
  <si>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</si>
  <si>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</si>
  <si>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</si>
  <si>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</si>
  <si>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</si>
  <si>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</si>
  <si>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</si>
  <si>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</si>
  <si>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</si>
  <si>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</si>
  <si>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</si>
  <si>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</si>
  <si>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</si>
  <si>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</si>
  <si>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</si>
  <si>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</si>
  <si>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</si>
  <si>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</si>
  <si>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</si>
  <si>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</si>
  <si>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</si>
  <si>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</si>
  <si>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</si>
  <si>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</si>
  <si>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</si>
  <si>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</si>
  <si>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</si>
  <si>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</si>
  <si>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</si>
  <si>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</si>
  <si>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</si>
  <si>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</si>
  <si>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</si>
  <si>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</si>
  <si>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</si>
  <si>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</si>
  <si>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</si>
  <si>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</si>
  <si>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</si>
  <si>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</si>
  <si>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</si>
  <si>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</si>
  <si>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</si>
  <si>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</si>
  <si>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</si>
  <si>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</si>
  <si>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</si>
  <si>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</si>
  <si>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</si>
  <si>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</si>
  <si>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</si>
  <si>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</si>
  <si>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</si>
  <si>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</si>
  <si>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</si>
  <si>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</si>
  <si>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</si>
  <si>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</si>
  <si>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</si>
  <si>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</si>
  <si>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</si>
  <si>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</si>
  <si>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</si>
  <si>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</si>
  <si>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</si>
  <si>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</si>
  <si>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</si>
  <si>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</si>
  <si>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</si>
  <si>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</si>
  <si>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</si>
  <si>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</si>
  <si>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</si>
  <si>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</si>
  <si>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</si>
  <si>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</si>
  <si>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</si>
  <si>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</si>
  <si>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</si>
  <si>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</si>
  <si>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</si>
  <si>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</si>
  <si>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</si>
  <si>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</si>
  <si>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</si>
  <si>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</si>
  <si>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</si>
  <si>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</si>
  <si>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</si>
  <si>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</si>
  <si>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</si>
  <si>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</si>
  <si>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</si>
  <si>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</si>
  <si>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</si>
  <si>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</si>
  <si>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</si>
  <si>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</si>
  <si>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</si>
  <si>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</si>
  <si>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</si>
  <si>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</si>
  <si>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</si>
  <si>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</si>
  <si>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</si>
  <si>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</si>
  <si>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</si>
  <si>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</si>
  <si>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</si>
  <si>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</si>
  <si>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</si>
  <si>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</si>
  <si>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</si>
  <si>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</si>
  <si>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</si>
  <si>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</si>
  <si>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</si>
  <si>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</si>
  <si>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</si>
  <si>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</si>
  <si>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</si>
  <si>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</si>
  <si>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</si>
  <si>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</si>
  <si>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</si>
  <si>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</si>
  <si>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</si>
  <si>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</si>
  <si>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</si>
  <si>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</si>
  <si>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</si>
  <si>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</si>
  <si>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</si>
  <si>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</si>
  <si>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</si>
  <si>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</si>
  <si>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</si>
  <si>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</si>
  <si>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</si>
  <si>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</si>
  <si>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</si>
  <si>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</si>
  <si>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</si>
  <si>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</si>
  <si>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</si>
  <si>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</si>
  <si>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</si>
  <si>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</si>
  <si>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</si>
  <si>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</si>
  <si>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</si>
  <si>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</si>
  <si>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</si>
  <si>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</si>
  <si>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</si>
  <si>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</si>
  <si>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</si>
  <si>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</si>
  <si>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</si>
  <si>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</si>
  <si>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</si>
  <si>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</si>
  <si>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</si>
  <si>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</si>
  <si>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</si>
  <si>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</si>
  <si>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</si>
  <si>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</si>
  <si>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</si>
  <si>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</si>
  <si>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</si>
  <si>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</si>
  <si>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</si>
  <si>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</si>
  <si>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</si>
  <si>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</si>
  <si>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</si>
  <si>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</si>
  <si>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</si>
  <si>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</si>
  <si>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</si>
  <si>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</si>
  <si>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</si>
  <si>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</si>
  <si>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</si>
  <si>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</si>
  <si>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</si>
  <si>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</si>
  <si>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</si>
  <si>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</si>
  <si>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</si>
  <si>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</si>
  <si>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</si>
  <si>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</si>
  <si>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</si>
  <si>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</si>
  <si>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</si>
  <si>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</si>
  <si>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</si>
  <si>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</si>
  <si>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</si>
  <si>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</si>
  <si>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</si>
  <si>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</si>
  <si>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</si>
  <si>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</si>
  <si>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</si>
  <si>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</si>
  <si>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</si>
  <si>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</si>
  <si>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</si>
  <si>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</si>
  <si>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</si>
  <si>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</si>
  <si>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</si>
  <si>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</si>
  <si>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</si>
  <si>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</si>
  <si>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</si>
  <si>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</si>
  <si>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</si>
  <si>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</si>
  <si>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</si>
  <si>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</si>
  <si>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</si>
  <si>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</si>
  <si>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</si>
  <si>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</si>
  <si>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</si>
  <si>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</si>
  <si>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</si>
  <si>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</si>
  <si>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</si>
  <si>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</si>
  <si>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</si>
  <si>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</si>
  <si>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</si>
  <si>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</si>
  <si>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</si>
  <si>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</si>
  <si>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</si>
  <si>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</si>
  <si>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</si>
  <si>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</si>
  <si>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</si>
  <si>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</si>
  <si>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</si>
  <si>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</si>
  <si>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</si>
  <si>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</si>
  <si>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</si>
  <si>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</si>
  <si>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</si>
  <si>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</si>
  <si>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</si>
  <si>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</si>
  <si>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</si>
  <si>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</si>
  <si>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</si>
  <si>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</si>
  <si>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</si>
  <si>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</si>
  <si>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</si>
  <si>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</si>
  <si>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</si>
  <si>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</si>
  <si>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</si>
  <si>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</si>
  <si>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</si>
  <si>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</si>
  <si>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</si>
  <si>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</si>
  <si>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</si>
  <si>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</si>
  <si>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</si>
  <si>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</si>
  <si>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</si>
  <si>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</si>
  <si>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</si>
  <si>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</si>
  <si>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</si>
  <si>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</si>
  <si>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</si>
  <si>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</si>
  <si>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</si>
  <si>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</si>
  <si>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</si>
  <si>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</si>
  <si>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</si>
  <si>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</si>
  <si>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</si>
  <si>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</si>
  <si>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</si>
  <si>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</si>
  <si>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</si>
  <si>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</si>
  <si>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</si>
  <si>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</si>
  <si>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</si>
  <si>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</si>
  <si>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</si>
  <si>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</si>
  <si>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</si>
  <si>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</si>
  <si>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</si>
  <si>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</si>
  <si>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</si>
  <si>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</si>
  <si>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</si>
  <si>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</si>
  <si>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</si>
  <si>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</si>
  <si>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</si>
  <si>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</si>
  <si>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</si>
  <si>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</si>
  <si>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</si>
  <si>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</si>
  <si>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</si>
  <si>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</si>
  <si>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</si>
  <si>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</si>
  <si>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</si>
  <si>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</si>
  <si>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</si>
  <si>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</si>
  <si>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</si>
  <si>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</si>
  <si>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</si>
  <si>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</si>
  <si>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</si>
  <si>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</si>
  <si>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</si>
  <si>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</si>
  <si>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</si>
  <si>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</si>
  <si>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</si>
  <si>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</si>
  <si>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</si>
  <si>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</si>
  <si>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</si>
  <si>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</si>
  <si>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</si>
  <si>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</si>
  <si>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</si>
  <si>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</si>
  <si>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</si>
  <si>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</si>
  <si>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</si>
  <si>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</si>
  <si>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</si>
  <si>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</si>
  <si>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</si>
  <si>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</si>
  <si>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</si>
  <si>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</si>
  <si>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</si>
  <si>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</si>
  <si>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</si>
  <si>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</si>
  <si>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</si>
  <si>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</si>
  <si>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</si>
  <si>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</si>
  <si>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</si>
  <si>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</si>
  <si>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</si>
  <si>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</si>
  <si>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</si>
  <si>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</si>
  <si>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</si>
  <si>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</si>
  <si>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</si>
  <si>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</si>
  <si>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</si>
  <si>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</si>
  <si>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</si>
  <si>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</si>
  <si>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</si>
  <si>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</si>
  <si>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</si>
  <si>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</si>
  <si>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</si>
  <si>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</si>
  <si>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</si>
  <si>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</si>
  <si>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</si>
  <si>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</si>
  <si>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</si>
  <si>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</si>
  <si>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</si>
  <si>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</si>
  <si>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</si>
  <si>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</si>
  <si>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</si>
  <si>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</si>
  <si>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</si>
  <si>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</si>
  <si>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</si>
  <si>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</si>
  <si>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</si>
  <si>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</si>
  <si>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</si>
  <si>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</si>
  <si>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</si>
  <si>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</si>
  <si>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</si>
  <si>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</si>
  <si>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</si>
  <si>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</si>
  <si>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</si>
  <si>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</si>
  <si>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</si>
  <si>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</si>
  <si>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</si>
  <si>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</si>
  <si>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</si>
  <si>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</si>
  <si>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</si>
  <si>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</si>
  <si>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</si>
  <si>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</si>
  <si>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</si>
  <si>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</si>
  <si>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</si>
  <si>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</si>
  <si>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</si>
  <si>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</si>
  <si>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</si>
  <si>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</si>
  <si>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</si>
  <si>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</si>
  <si>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</si>
  <si>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</si>
  <si>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</si>
  <si>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</si>
  <si>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</si>
  <si>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</si>
  <si>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</si>
  <si>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</si>
  <si>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</si>
  <si>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</si>
  <si>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</si>
  <si>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</si>
  <si>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</si>
  <si>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</si>
  <si>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</si>
  <si>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</si>
  <si>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</si>
  <si>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</si>
  <si>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</si>
  <si>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</si>
  <si>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</si>
  <si>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</si>
  <si>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</si>
  <si>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</si>
  <si>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</si>
  <si>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</si>
  <si>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</si>
  <si>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</si>
  <si>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</si>
  <si>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</si>
  <si>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</si>
  <si>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</si>
  <si>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</si>
  <si>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</si>
  <si>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</si>
  <si>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</si>
  <si>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</si>
  <si>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</si>
  <si>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</si>
  <si>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</si>
  <si>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</si>
  <si>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</si>
  <si>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</si>
  <si>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</si>
  <si>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</si>
  <si>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</si>
  <si>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</si>
  <si>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</si>
  <si>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</si>
  <si>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</si>
  <si>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</si>
  <si>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</si>
  <si>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</si>
  <si>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</si>
  <si>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</si>
  <si>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</si>
  <si>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</si>
  <si>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</si>
  <si>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</si>
  <si>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</si>
  <si>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</si>
  <si>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</si>
  <si>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</si>
  <si>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</si>
  <si>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</si>
  <si>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</si>
  <si>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</si>
  <si>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</si>
  <si>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</si>
  <si>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</si>
  <si>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</si>
  <si>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</si>
  <si>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</si>
  <si>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</si>
  <si>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</si>
  <si>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</si>
  <si>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</si>
  <si>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</si>
  <si>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</si>
  <si>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</si>
  <si>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</si>
  <si>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</si>
  <si>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</si>
  <si>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</si>
  <si>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</si>
  <si>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</si>
  <si>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</si>
  <si>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</si>
  <si>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</si>
  <si>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</si>
  <si>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</si>
  <si>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</si>
  <si>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</si>
  <si>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</si>
  <si>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</si>
  <si>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</si>
  <si>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</si>
  <si>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</si>
  <si>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</si>
  <si>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</si>
  <si>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</si>
  <si>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</si>
  <si>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</si>
  <si>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</si>
  <si>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</si>
  <si>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</si>
  <si>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</si>
  <si>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</si>
  <si>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</si>
  <si>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</si>
  <si>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</si>
  <si>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</si>
  <si>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</si>
  <si>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</si>
  <si>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</si>
  <si>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</si>
  <si>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</si>
  <si>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</si>
  <si>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</si>
  <si>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</si>
  <si>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</si>
  <si>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</si>
  <si>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</si>
  <si>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</si>
  <si>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</si>
  <si>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</si>
  <si>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</si>
  <si>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</si>
  <si>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</si>
  <si>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</si>
  <si>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</si>
  <si>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</si>
  <si>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</si>
  <si>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</si>
  <si>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</si>
  <si>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</si>
  <si>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</si>
  <si>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</si>
  <si>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</si>
  <si>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</si>
  <si>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</si>
  <si>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</si>
  <si>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</si>
  <si>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</si>
  <si>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</si>
  <si>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</si>
  <si>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</si>
  <si>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</si>
  <si>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</si>
  <si>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</si>
  <si>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</si>
  <si>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</si>
  <si>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</si>
  <si>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</si>
  <si>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</si>
  <si>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</si>
  <si>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</si>
  <si>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</si>
  <si>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</si>
  <si>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</si>
  <si>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</si>
  <si>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</si>
  <si>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</si>
  <si>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</si>
  <si>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</si>
  <si>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</si>
  <si>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</si>
  <si>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</si>
  <si>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</si>
  <si>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</si>
  <si>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</si>
  <si>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</si>
  <si>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</si>
  <si>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</si>
  <si>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</si>
  <si>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</si>
  <si>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</si>
  <si>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</si>
  <si>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</si>
  <si>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</si>
  <si>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</si>
  <si>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</si>
  <si>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</si>
  <si>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</si>
  <si>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</si>
  <si>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</si>
  <si>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</si>
  <si>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</si>
  <si>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</si>
  <si>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</si>
  <si>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</si>
  <si>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</si>
  <si>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</si>
  <si>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</si>
  <si>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</si>
  <si>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</si>
  <si>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</si>
  <si>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</si>
  <si>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</si>
  <si>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</si>
  <si>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</si>
  <si>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</si>
  <si>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</si>
  <si>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</si>
  <si>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</si>
  <si>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</si>
  <si>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</si>
  <si>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</si>
  <si>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</si>
  <si>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</si>
  <si>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</si>
  <si>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</si>
  <si>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</si>
  <si>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</si>
  <si>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</si>
  <si>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</si>
  <si>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</si>
  <si>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</si>
  <si>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</si>
  <si>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</si>
  <si>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</si>
  <si>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</si>
  <si>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</si>
  <si>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</si>
  <si>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</si>
  <si>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</si>
  <si>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</si>
  <si>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</si>
  <si>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</si>
  <si>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</si>
  <si>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</si>
  <si>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</si>
  <si>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</si>
  <si>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</si>
  <si>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</si>
  <si>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</si>
  <si>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</si>
  <si>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</si>
  <si>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</si>
  <si>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</si>
  <si>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</si>
  <si>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</si>
  <si>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</si>
  <si>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</si>
  <si>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</si>
  <si>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</si>
  <si>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</si>
  <si>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</si>
  <si>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</si>
  <si>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</si>
  <si>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</si>
  <si>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</si>
  <si>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</si>
  <si>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</si>
  <si>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</si>
  <si>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</si>
  <si>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</si>
  <si>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</si>
  <si>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</si>
  <si>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</si>
  <si>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</si>
  <si>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</si>
  <si>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</si>
  <si>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</si>
  <si>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</si>
  <si>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</si>
  <si>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</si>
  <si>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</si>
  <si>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</si>
  <si>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</si>
  <si>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</si>
  <si>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</si>
  <si>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</si>
  <si>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</si>
  <si>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</si>
  <si>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</si>
  <si>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</si>
  <si>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</si>
  <si>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</si>
  <si>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</si>
  <si>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</si>
  <si>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</si>
  <si>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</si>
  <si>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</si>
  <si>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</si>
  <si>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</si>
  <si>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</si>
  <si>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</si>
  <si>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</si>
  <si>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</si>
  <si>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</si>
  <si>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</si>
  <si>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</si>
  <si>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</si>
  <si>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</si>
  <si>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</si>
  <si>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</si>
  <si>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</si>
  <si>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</si>
  <si>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</si>
  <si>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</si>
  <si>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</si>
  <si>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</si>
  <si>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</si>
  <si>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</si>
  <si>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</si>
  <si>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</si>
  <si>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</si>
  <si>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</si>
  <si>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</si>
  <si>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</si>
  <si>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</si>
  <si>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</si>
  <si>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</si>
  <si>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</si>
  <si>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</si>
  <si>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</si>
  <si>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</si>
  <si>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</si>
  <si>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</si>
  <si>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</si>
  <si>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</si>
  <si>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</si>
  <si>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</si>
  <si>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</si>
  <si>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</si>
  <si>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</si>
  <si>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</si>
  <si>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</si>
  <si>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</si>
  <si>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</si>
  <si>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</si>
  <si>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</si>
  <si>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</si>
  <si>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</si>
  <si>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</si>
  <si>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</si>
  <si>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</si>
  <si>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</si>
  <si>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</si>
  <si>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</si>
  <si>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</si>
  <si>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</si>
  <si>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</si>
  <si>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</si>
  <si>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</si>
  <si>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</si>
  <si>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</si>
  <si>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</si>
  <si>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</si>
  <si>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</si>
  <si>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</si>
  <si>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</si>
  <si>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</si>
  <si>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</si>
  <si>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</si>
  <si>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</si>
  <si>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</si>
  <si>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</si>
  <si>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</si>
  <si>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</si>
  <si>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</si>
  <si>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</si>
  <si>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</si>
  <si>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</si>
  <si>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</si>
  <si>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</si>
  <si>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</si>
  <si>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</si>
  <si>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</si>
  <si>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</si>
  <si>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</si>
  <si>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</si>
  <si>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</si>
  <si>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</si>
  <si>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</si>
  <si>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</si>
  <si>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</si>
  <si>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</si>
  <si>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</si>
  <si>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</si>
  <si>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</si>
  <si>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</si>
  <si>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</si>
  <si>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</si>
  <si>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</si>
  <si>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</si>
  <si>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</si>
  <si>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</si>
  <si>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</si>
  <si>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</si>
  <si>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</si>
  <si>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</si>
  <si>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</si>
  <si>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</si>
  <si>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</si>
  <si>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</si>
  <si>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</si>
  <si>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</si>
  <si>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</si>
  <si>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</si>
  <si>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</si>
  <si>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</si>
  <si>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</si>
  <si>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</si>
  <si>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</si>
  <si>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</si>
  <si>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</si>
  <si>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</si>
  <si>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</si>
  <si>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</si>
  <si>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</si>
  <si>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</si>
  <si>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</si>
  <si>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</si>
  <si>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</si>
  <si>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</si>
  <si>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</si>
  <si>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</si>
  <si>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</si>
  <si>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</si>
  <si>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</si>
  <si>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</si>
  <si>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</si>
  <si>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</si>
  <si>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</si>
  <si>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</si>
  <si>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</si>
  <si>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</si>
  <si>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</si>
  <si>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</si>
  <si>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</si>
  <si>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</si>
  <si>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</si>
  <si>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</si>
  <si>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</si>
  <si>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</si>
  <si>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</si>
  <si>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</si>
  <si>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</si>
  <si>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</si>
  <si>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</si>
  <si>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</si>
  <si>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</si>
  <si>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</si>
  <si>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</si>
  <si>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</si>
  <si>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</si>
  <si>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</si>
  <si>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</si>
  <si>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</si>
  <si>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</si>
  <si>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</si>
  <si>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</si>
  <si>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</si>
  <si>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</si>
  <si>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</si>
  <si>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</si>
  <si>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</si>
  <si>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</si>
  <si>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</si>
  <si>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</si>
  <si>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</si>
  <si>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</si>
  <si>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</si>
  <si>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</si>
  <si>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</si>
  <si>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</si>
  <si>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</si>
  <si>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</si>
  <si>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</si>
  <si>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</si>
  <si>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</si>
  <si>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</si>
  <si>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</si>
  <si>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</si>
  <si>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</si>
  <si>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</si>
  <si>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</si>
  <si>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</si>
  <si>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</si>
  <si>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</si>
  <si>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</si>
  <si>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</si>
  <si>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</si>
  <si>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</si>
  <si>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</si>
  <si>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</si>
  <si>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</si>
  <si>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</si>
  <si>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</si>
  <si>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</si>
  <si>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</si>
  <si>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</si>
  <si>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</si>
  <si>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</si>
  <si>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</si>
  <si>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</si>
  <si>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</si>
  <si>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</si>
  <si>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</si>
  <si>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</si>
  <si>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</si>
  <si>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</si>
  <si>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</si>
  <si>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</si>
  <si>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</si>
  <si>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</si>
  <si>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</si>
  <si>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</si>
  <si>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</si>
  <si>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</si>
  <si>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</si>
  <si>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</si>
  <si>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</si>
  <si>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</si>
  <si>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</si>
  <si>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</si>
  <si>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</si>
  <si>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</si>
  <si>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</si>
  <si>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</si>
  <si>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</si>
  <si>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</si>
  <si>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</si>
  <si>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</si>
  <si>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</si>
  <si>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</si>
  <si>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</si>
  <si>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</si>
  <si>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</si>
  <si>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</si>
  <si>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</si>
  <si>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</si>
  <si>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</si>
  <si>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</si>
  <si>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</si>
  <si>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</si>
  <si>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</si>
  <si>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</si>
  <si>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</si>
  <si>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</si>
  <si>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</si>
  <si>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</si>
  <si>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</si>
  <si>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</si>
  <si>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</si>
  <si>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</si>
  <si>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</si>
  <si>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</si>
  <si>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</si>
  <si>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</si>
  <si>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</si>
  <si>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</si>
  <si>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</si>
  <si>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</si>
  <si>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</si>
  <si>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</si>
  <si>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</si>
  <si>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</si>
  <si>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</si>
  <si>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</si>
  <si>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</si>
  <si>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</si>
  <si>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</si>
  <si>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</si>
  <si>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</si>
  <si>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</si>
  <si>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</si>
  <si>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</si>
  <si>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</si>
  <si>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</si>
  <si>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</si>
  <si>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</si>
  <si>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</si>
  <si>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</si>
  <si>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</si>
  <si>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</si>
  <si>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</si>
  <si>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</si>
  <si>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</si>
  <si>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</si>
  <si>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</si>
  <si>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</si>
  <si>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</si>
  <si>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</si>
  <si>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</si>
  <si>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</si>
  <si>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</si>
  <si>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</si>
  <si>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</si>
  <si>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</si>
  <si>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</si>
  <si>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</si>
  <si>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</si>
  <si>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</si>
  <si>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</si>
  <si>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</si>
  <si>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</si>
  <si>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</si>
  <si>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</si>
  <si>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</si>
  <si>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</si>
  <si>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</si>
  <si>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</si>
  <si>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</si>
  <si>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</si>
  <si>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</si>
  <si>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</si>
  <si>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</si>
  <si>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</si>
  <si>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</si>
  <si>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</si>
  <si>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</si>
  <si>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</si>
  <si>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</si>
  <si>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</si>
  <si>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</si>
  <si>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</si>
  <si>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</si>
  <si>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</si>
  <si>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</si>
  <si>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</si>
  <si>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</si>
  <si>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</si>
  <si>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</si>
  <si>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</si>
  <si>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</si>
  <si>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</si>
  <si>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</si>
  <si>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</si>
  <si>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</si>
  <si>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</si>
  <si>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</si>
  <si>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</si>
  <si>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</si>
  <si>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</si>
  <si>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</si>
  <si>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</si>
  <si>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</si>
  <si>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</si>
  <si>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</si>
  <si>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</si>
  <si>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</si>
  <si>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</si>
  <si>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</si>
  <si>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</si>
  <si>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</si>
  <si>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</si>
  <si>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</si>
  <si>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</si>
  <si>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</si>
  <si>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</si>
  <si>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</si>
  <si>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</si>
  <si>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</si>
  <si>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</si>
  <si>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</si>
  <si>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</si>
  <si>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</si>
  <si>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</si>
  <si>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</si>
  <si>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</si>
  <si>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</si>
  <si>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</si>
  <si>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</si>
  <si>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</si>
  <si>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</si>
  <si>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</si>
  <si>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</si>
  <si>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</si>
  <si>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</si>
  <si>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</si>
  <si>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</si>
  <si>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</si>
  <si>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</si>
  <si>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</si>
  <si>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</si>
  <si>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</si>
  <si>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</si>
  <si>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</si>
  <si>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</si>
  <si>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</si>
  <si>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</si>
  <si>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</si>
  <si>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</si>
  <si>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</si>
  <si>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</si>
  <si>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</si>
  <si>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</si>
  <si>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</si>
  <si>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</si>
  <si>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</si>
  <si>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</si>
  <si>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</si>
  <si>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</si>
  <si>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</si>
  <si>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</si>
  <si>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</si>
  <si>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</si>
  <si>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</si>
  <si>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</si>
  <si>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</si>
  <si>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</si>
  <si>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</si>
  <si>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</si>
  <si>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</si>
  <si>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</si>
  <si>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</si>
  <si>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</si>
  <si>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</si>
  <si>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</si>
  <si>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</si>
  <si>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</si>
  <si>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</si>
  <si>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</si>
  <si>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</si>
  <si>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</si>
  <si>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</si>
  <si>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</si>
  <si>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</si>
  <si>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</si>
  <si>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</si>
  <si>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</si>
  <si>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</si>
  <si>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</si>
  <si>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</si>
  <si>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</si>
  <si>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</si>
  <si>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</si>
  <si>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</si>
  <si>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</si>
  <si>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</si>
  <si>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</si>
  <si>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</si>
  <si>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</si>
  <si>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</si>
  <si>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</si>
  <si>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</si>
  <si>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</si>
  <si>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</si>
  <si>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</si>
  <si>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</si>
  <si>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</si>
  <si>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</si>
  <si>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</si>
  <si>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</si>
  <si>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</si>
  <si>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</si>
  <si>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</si>
  <si>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</si>
  <si>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</si>
  <si>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</si>
  <si>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</si>
  <si>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</si>
  <si>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</si>
  <si>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</si>
  <si>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</si>
  <si>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</si>
  <si>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</si>
  <si>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</si>
  <si>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</si>
  <si>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</si>
  <si>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</si>
  <si>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</si>
  <si>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</si>
  <si>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</si>
  <si>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</si>
  <si>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</si>
  <si>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</si>
  <si>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</si>
  <si>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</si>
  <si>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</si>
  <si>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</si>
  <si>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</si>
  <si>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</si>
  <si>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</si>
  <si>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</si>
  <si>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</si>
  <si>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</si>
  <si>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</si>
  <si>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</si>
  <si>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</si>
  <si>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</si>
  <si>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</si>
  <si>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</si>
  <si>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</si>
  <si>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</si>
  <si>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</si>
  <si>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</si>
  <si>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</si>
  <si>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</si>
  <si>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</si>
  <si>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</si>
  <si>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</si>
  <si>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</si>
  <si>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</si>
  <si>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</si>
  <si>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</si>
  <si>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</si>
  <si>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</si>
  <si>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</si>
  <si>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</si>
  <si>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</si>
  <si>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</si>
  <si>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</si>
  <si>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</si>
  <si>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</si>
  <si>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</si>
  <si>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</si>
  <si>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</si>
  <si>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</si>
  <si>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</si>
  <si>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</si>
  <si>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</si>
  <si>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</si>
  <si>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</si>
  <si>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</si>
  <si>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</si>
  <si>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</si>
  <si>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</si>
  <si>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</si>
  <si>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</si>
  <si>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</si>
  <si>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</si>
  <si>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</si>
  <si>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</si>
  <si>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</si>
  <si>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</si>
  <si>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</si>
  <si>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</si>
  <si>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</si>
  <si>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</si>
  <si>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</si>
  <si>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</si>
  <si>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</si>
  <si>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</si>
  <si>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</si>
  <si>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</si>
  <si>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</si>
  <si>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</si>
  <si>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</si>
  <si>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</si>
  <si>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</si>
  <si>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</si>
  <si>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</si>
  <si>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</si>
  <si>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</si>
  <si>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</si>
  <si>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</si>
  <si>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</si>
  <si>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</si>
  <si>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</si>
  <si>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</si>
  <si>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</si>
  <si>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</si>
  <si>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</si>
  <si>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</si>
  <si>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</si>
  <si>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</si>
  <si>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</si>
  <si>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</si>
  <si>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</si>
  <si>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</si>
  <si>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</si>
  <si>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</si>
  <si>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</si>
  <si>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</si>
  <si>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</si>
  <si>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</si>
  <si>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</si>
  <si>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</si>
  <si>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</si>
  <si>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</si>
  <si>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</si>
  <si>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</si>
  <si>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</si>
  <si>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</si>
  <si>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</si>
  <si>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</si>
  <si>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</si>
  <si>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</si>
  <si>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</si>
  <si>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</si>
  <si>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</si>
  <si>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</si>
  <si>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</si>
  <si>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</si>
  <si>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</si>
  <si>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</si>
  <si>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</si>
  <si>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</si>
  <si>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</si>
  <si>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</si>
  <si>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</si>
  <si>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</si>
  <si>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</si>
  <si>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</si>
  <si>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</si>
  <si>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</si>
  <si>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</si>
  <si>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</si>
  <si>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</si>
  <si>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</si>
  <si>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</si>
  <si>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</si>
  <si>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</si>
  <si>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</si>
  <si>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</si>
  <si>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</si>
  <si>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</si>
  <si>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</si>
  <si>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</si>
  <si>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</si>
  <si>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</si>
  <si>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</si>
  <si>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</si>
  <si>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</si>
  <si>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</si>
  <si>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</si>
  <si>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</si>
  <si>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</si>
  <si>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</si>
  <si>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</si>
  <si>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</si>
  <si>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</si>
  <si>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</si>
  <si>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</si>
  <si>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</si>
  <si>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</si>
  <si>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</si>
  <si>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</si>
  <si>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</si>
  <si>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</si>
  <si>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</si>
  <si>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</si>
  <si>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</si>
  <si>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</si>
  <si>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</si>
  <si>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</si>
  <si>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</si>
  <si>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</si>
  <si>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</si>
  <si>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</si>
  <si>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</si>
  <si>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</si>
  <si>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</si>
  <si>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</si>
  <si>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</si>
  <si>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</si>
  <si>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</si>
  <si>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</si>
  <si>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</si>
  <si>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</si>
  <si>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</si>
  <si>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</si>
  <si>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</si>
  <si>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</si>
  <si>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</si>
  <si>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</si>
  <si>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</si>
  <si>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</si>
  <si>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</si>
  <si>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</si>
  <si>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</si>
  <si>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</si>
  <si>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</si>
  <si>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</si>
  <si>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</si>
  <si>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</si>
  <si>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</si>
  <si>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</si>
  <si>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</si>
  <si>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</si>
  <si>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</si>
  <si>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</si>
  <si>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</si>
  <si>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</si>
  <si>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</si>
  <si>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</si>
  <si>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</si>
  <si>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</si>
  <si>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</si>
  <si>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</si>
  <si>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</si>
  <si>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</si>
  <si>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</si>
  <si>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</si>
  <si>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</si>
  <si>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</si>
  <si>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</si>
  <si>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</si>
  <si>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</si>
  <si>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</si>
  <si>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</si>
  <si>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</si>
  <si>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</si>
  <si>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</si>
  <si>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</si>
  <si>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</si>
  <si>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</si>
  <si>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</si>
  <si>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</si>
  <si>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</si>
  <si>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</si>
  <si>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</si>
  <si>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</si>
  <si>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</si>
  <si>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</si>
  <si>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</si>
  <si>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</si>
  <si>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</si>
  <si>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</si>
  <si>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</si>
  <si>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</si>
  <si>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</si>
  <si>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</si>
  <si>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</si>
  <si>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</si>
  <si>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</si>
  <si>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</si>
  <si>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</si>
  <si>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</si>
  <si>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</si>
  <si>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</si>
  <si>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</si>
  <si>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</si>
  <si>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</si>
  <si>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</si>
  <si>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</si>
  <si>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</si>
  <si>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</si>
  <si>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</si>
  <si>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</si>
  <si>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</si>
  <si>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</si>
  <si>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</si>
  <si>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</si>
  <si>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</si>
  <si>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</si>
  <si>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</si>
  <si>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</si>
  <si>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</si>
  <si>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</si>
  <si>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</si>
  <si>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</si>
  <si>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</si>
  <si>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</si>
  <si>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</si>
  <si>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</si>
  <si>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</si>
  <si>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</si>
  <si>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</si>
  <si>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</si>
  <si>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</si>
  <si>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</si>
  <si>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</si>
  <si>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</si>
  <si>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</si>
  <si>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</si>
  <si>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</si>
  <si>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</si>
  <si>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</si>
  <si>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</si>
  <si>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</si>
  <si>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</si>
  <si>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</si>
  <si>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</si>
  <si>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</si>
  <si>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</si>
  <si>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</si>
  <si>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</si>
  <si>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</si>
  <si>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</si>
  <si>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</si>
  <si>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</si>
  <si>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</si>
  <si>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</si>
  <si>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</si>
  <si>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</si>
  <si>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</si>
  <si>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</si>
  <si>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</si>
  <si>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</si>
  <si>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</si>
  <si>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</si>
  <si>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</si>
  <si>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</si>
  <si>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</si>
  <si>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</si>
  <si>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</si>
  <si>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</si>
  <si>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</si>
  <si>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</si>
  <si>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</si>
  <si>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</si>
  <si>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</si>
  <si>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</si>
  <si>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</si>
  <si>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</si>
  <si>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</si>
  <si>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</si>
  <si>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</si>
  <si>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</si>
  <si>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</si>
  <si>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</si>
  <si>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</si>
  <si>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</si>
  <si>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</si>
  <si>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</si>
  <si>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</si>
  <si>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</si>
  <si>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</si>
  <si>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</si>
  <si>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</si>
  <si>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</si>
  <si>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</si>
  <si>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</si>
  <si>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</si>
  <si>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</si>
  <si>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</si>
  <si>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</si>
  <si>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</si>
  <si>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</si>
  <si>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</si>
  <si>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</si>
  <si>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</si>
  <si>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</si>
  <si>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</si>
  <si>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</si>
  <si>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</si>
  <si>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</si>
  <si>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</si>
  <si>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</si>
  <si>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</si>
  <si>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</si>
  <si>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</si>
  <si>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</si>
  <si>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</si>
  <si>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</si>
  <si>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</si>
  <si>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</si>
  <si>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</si>
  <si>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</si>
  <si>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</si>
  <si>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</si>
  <si>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</si>
  <si>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</si>
  <si>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</si>
  <si>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</si>
  <si>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</si>
  <si>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</si>
  <si>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</si>
  <si>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</si>
  <si>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</si>
  <si>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</si>
  <si>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</si>
  <si>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</si>
  <si>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</si>
  <si>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</si>
  <si>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</si>
  <si>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</si>
  <si>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</si>
  <si>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</si>
  <si>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</si>
  <si>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</si>
  <si>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</si>
  <si>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</si>
  <si>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</si>
  <si>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</si>
  <si>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</si>
  <si>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</si>
  <si>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</si>
  <si>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</si>
  <si>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</si>
  <si>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</si>
  <si>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</si>
  <si>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</si>
  <si>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</si>
  <si>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</si>
  <si>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</si>
  <si>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</si>
  <si>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</si>
  <si>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</si>
  <si>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</si>
  <si>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</si>
  <si>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</si>
  <si>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</si>
  <si>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</si>
  <si>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</si>
  <si>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</si>
  <si>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</si>
  <si>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</si>
  <si>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</si>
  <si>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</si>
  <si>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</si>
  <si>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</si>
  <si>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</si>
  <si>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</si>
  <si>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</si>
  <si>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</si>
  <si>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</si>
  <si>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</si>
  <si>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</si>
  <si>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</si>
  <si>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</si>
  <si>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</si>
  <si>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</si>
  <si>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</si>
  <si>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</si>
  <si>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</si>
  <si>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</si>
  <si>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</si>
  <si>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</si>
  <si>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</si>
  <si>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</si>
  <si>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</si>
  <si>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</si>
  <si>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</si>
  <si>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</si>
  <si>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</si>
  <si>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</si>
  <si>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</si>
  <si>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</si>
  <si>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</si>
  <si>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</si>
  <si>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</si>
  <si>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</si>
  <si>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</si>
  <si>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</si>
  <si>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</si>
  <si>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</si>
  <si>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</si>
  <si>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</si>
  <si>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</si>
  <si>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</si>
  <si>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</si>
  <si>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</si>
  <si>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</si>
  <si>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</si>
  <si>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</si>
  <si>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</si>
  <si>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</si>
  <si>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</si>
  <si>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</si>
  <si>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</si>
  <si>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</si>
  <si>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</si>
  <si>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</si>
  <si>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</si>
  <si>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</si>
  <si>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</si>
  <si>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</si>
  <si>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</si>
  <si>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</si>
  <si>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</si>
  <si>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</si>
  <si>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</si>
  <si>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</si>
  <si>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</si>
  <si>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</si>
  <si>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</si>
  <si>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</si>
  <si>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</si>
  <si>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</si>
  <si>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</si>
  <si>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</si>
  <si>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</si>
  <si>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</si>
  <si>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</si>
  <si>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</si>
  <si>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</si>
  <si>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</si>
  <si>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</si>
  <si>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</si>
  <si>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</si>
  <si>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</si>
  <si>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</si>
  <si>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</si>
  <si>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</si>
  <si>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</si>
  <si>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</si>
  <si>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</si>
  <si>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</si>
  <si>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</si>
  <si>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</si>
  <si>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</si>
  <si>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</si>
  <si>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</si>
  <si>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</si>
  <si>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</si>
  <si>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</si>
  <si>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</si>
  <si>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</si>
  <si>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</si>
  <si>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</si>
  <si>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</si>
  <si>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</si>
  <si>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</si>
  <si>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</si>
  <si>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</si>
  <si>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</si>
  <si>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</si>
  <si>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</si>
  <si>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</si>
  <si>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</si>
  <si>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</si>
  <si>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</si>
  <si>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</si>
  <si>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</si>
  <si>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</si>
  <si>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</si>
  <si>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</si>
  <si>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</si>
  <si>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</si>
  <si>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</si>
  <si>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</si>
  <si>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</si>
  <si>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</si>
  <si>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</si>
  <si>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</si>
  <si>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</si>
  <si>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</si>
  <si>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</si>
  <si>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</si>
  <si>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</si>
  <si>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</si>
  <si>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</si>
  <si>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</si>
  <si>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</si>
  <si>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</si>
  <si>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</si>
  <si>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</si>
  <si>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</si>
  <si>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</si>
  <si>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</si>
  <si>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</si>
  <si>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</si>
  <si>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</si>
  <si>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</si>
  <si>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</si>
  <si>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</si>
  <si>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</si>
  <si>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</si>
  <si>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</si>
  <si>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</si>
  <si>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</si>
  <si>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</si>
  <si>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</si>
  <si>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</si>
  <si>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</si>
  <si>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</si>
  <si>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</si>
  <si>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</si>
  <si>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</si>
  <si>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</si>
  <si>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</si>
  <si>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</si>
  <si>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</si>
  <si>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</si>
  <si>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</si>
  <si>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</si>
  <si>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</si>
  <si>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</si>
  <si>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</si>
  <si>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</si>
  <si>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</si>
  <si>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</si>
  <si>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</si>
  <si>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</si>
  <si>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</si>
  <si>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</si>
  <si>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</si>
  <si>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</si>
  <si>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</si>
  <si>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</si>
  <si>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</si>
  <si>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</si>
  <si>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</si>
  <si>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</si>
  <si>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</si>
  <si>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</si>
  <si>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</si>
  <si>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</si>
  <si>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</si>
  <si>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</si>
  <si>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</si>
  <si>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</si>
  <si>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</si>
  <si>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</si>
  <si>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</si>
  <si>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</si>
  <si>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</si>
  <si>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</si>
  <si>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</si>
  <si>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</si>
  <si>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</si>
  <si>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</si>
  <si>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</si>
  <si>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</si>
  <si>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</si>
  <si>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</si>
  <si>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</si>
  <si>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</si>
  <si>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</si>
  <si>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</si>
  <si>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</si>
  <si>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</si>
  <si>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</si>
  <si>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</si>
  <si>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</si>
  <si>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</si>
  <si>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</si>
  <si>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</si>
  <si>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</si>
  <si>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</si>
  <si>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</si>
  <si>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</si>
  <si>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</si>
  <si>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</si>
  <si>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</si>
  <si>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</si>
  <si>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</si>
  <si>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</si>
  <si>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</si>
  <si>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</si>
  <si>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</si>
  <si>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</si>
  <si>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</si>
  <si>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</si>
  <si>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</si>
  <si>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</si>
  <si>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</si>
  <si>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</si>
  <si>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</si>
  <si>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</si>
  <si>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</si>
  <si>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</si>
  <si>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</si>
  <si>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</si>
  <si>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</si>
  <si>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</si>
  <si>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</si>
  <si>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</si>
  <si>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</si>
  <si>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</si>
  <si>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</si>
  <si>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</si>
  <si>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</si>
  <si>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</si>
  <si>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</si>
  <si>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</si>
  <si>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</si>
  <si>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</si>
  <si>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</si>
  <si>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</si>
  <si>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</si>
  <si>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</si>
  <si>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</si>
  <si>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</si>
  <si>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</si>
  <si>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</si>
  <si>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</si>
  <si>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</si>
  <si>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</si>
  <si>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</si>
  <si>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</si>
  <si>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</si>
  <si>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</si>
  <si>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</si>
  <si>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</si>
  <si>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</si>
  <si>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</si>
  <si>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</si>
  <si>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</si>
  <si>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</si>
  <si>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</si>
  <si>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</si>
  <si>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</si>
  <si>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</si>
  <si>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</si>
  <si>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</si>
  <si>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</si>
  <si>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</si>
  <si>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</si>
  <si>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</si>
  <si>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</si>
  <si>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</si>
  <si>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</si>
  <si>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</si>
  <si>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</si>
  <si>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</si>
  <si>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</si>
  <si>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</si>
  <si>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</si>
  <si>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</si>
  <si>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</si>
  <si>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</si>
  <si>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</si>
  <si>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</si>
  <si>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</si>
  <si>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</si>
  <si>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</si>
  <si>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</si>
  <si>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</si>
  <si>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</si>
  <si>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</si>
  <si>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</si>
  <si>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</si>
  <si>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</si>
  <si>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</si>
  <si>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</si>
  <si>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</si>
  <si>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</si>
  <si>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</si>
  <si>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</si>
  <si>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</si>
  <si>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</si>
  <si>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</si>
  <si>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</si>
  <si>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</si>
  <si>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</si>
  <si>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</si>
  <si>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</si>
  <si>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</si>
  <si>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</si>
  <si>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</si>
  <si>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</si>
  <si>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</si>
  <si>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</si>
  <si>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</si>
  <si>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</si>
  <si>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</si>
  <si>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</si>
  <si>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</si>
  <si>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</si>
  <si>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</si>
  <si>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</si>
  <si>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</si>
  <si>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</si>
  <si>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</si>
  <si>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</si>
  <si>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</si>
  <si>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</si>
  <si>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</si>
  <si>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</si>
  <si>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</si>
  <si>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</si>
  <si>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</si>
  <si>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</si>
  <si>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</si>
  <si>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</si>
  <si>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</si>
  <si>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</si>
  <si>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</si>
  <si>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</si>
  <si>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</si>
  <si>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</si>
  <si>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</si>
  <si>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</si>
  <si>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</si>
  <si>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</si>
  <si>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</si>
  <si>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</si>
  <si>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</si>
  <si>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</si>
  <si>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</si>
  <si>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</si>
  <si>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</si>
  <si>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</si>
  <si>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</si>
  <si>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</si>
  <si>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</si>
  <si>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</si>
  <si>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</si>
  <si>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</si>
  <si>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</si>
  <si>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</si>
  <si>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</si>
  <si>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</si>
  <si>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</si>
  <si>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</si>
  <si>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</si>
  <si>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</si>
  <si>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</si>
  <si>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</si>
  <si>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</si>
  <si>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</si>
  <si>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</si>
  <si>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</si>
  <si>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</si>
  <si>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</si>
  <si>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</si>
  <si>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</si>
  <si>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</si>
  <si>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</si>
  <si>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</si>
  <si>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</si>
  <si>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</si>
  <si>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</si>
  <si>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</si>
  <si>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</si>
  <si>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</si>
  <si>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</si>
  <si>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</si>
  <si>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</si>
  <si>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</si>
  <si>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</si>
  <si>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</si>
  <si>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</si>
  <si>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</si>
  <si>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</si>
  <si>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</si>
  <si>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</si>
  <si>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</si>
  <si>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</si>
  <si>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</si>
  <si>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</si>
  <si>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</si>
  <si>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</si>
  <si>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</si>
  <si>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</si>
  <si>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</si>
  <si>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</si>
  <si>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</si>
  <si>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</si>
  <si>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</si>
  <si>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</si>
  <si>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</si>
  <si>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</si>
  <si>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</si>
  <si>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</si>
  <si>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</si>
  <si>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</si>
  <si>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</si>
  <si>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</si>
  <si>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</si>
  <si>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</si>
  <si>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</si>
  <si>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</si>
  <si>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</si>
  <si>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</si>
  <si>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</si>
  <si>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</si>
  <si>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</si>
  <si>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</si>
  <si>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</si>
  <si>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</si>
  <si>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</si>
  <si>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</si>
  <si>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</si>
  <si>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</si>
  <si>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</si>
  <si>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</si>
  <si>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</si>
  <si>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</si>
  <si>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</si>
  <si>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</si>
  <si>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</si>
  <si>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</si>
  <si>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</si>
  <si>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</si>
  <si>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</si>
  <si>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</si>
  <si>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</si>
  <si>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</si>
  <si>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</si>
  <si>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</si>
  <si>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</si>
  <si>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</si>
  <si>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</si>
  <si>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</si>
  <si>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</si>
  <si>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</si>
  <si>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</si>
  <si>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</si>
  <si>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</si>
  <si>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</si>
  <si>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</si>
  <si>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</si>
  <si>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</si>
  <si>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</si>
  <si>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</si>
  <si>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</si>
  <si>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</si>
  <si>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</si>
  <si>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</si>
  <si>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</si>
  <si>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</si>
  <si>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</si>
  <si>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</si>
  <si>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</si>
  <si>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</si>
  <si>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</si>
  <si>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</si>
  <si>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</si>
  <si>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</si>
  <si>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</si>
  <si>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</si>
  <si>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</si>
  <si>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</si>
  <si>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</si>
  <si>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</si>
  <si>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</si>
  <si>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</si>
  <si>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</si>
  <si>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</si>
  <si>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</si>
  <si>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</si>
  <si>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</si>
  <si>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</si>
  <si>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</si>
  <si>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</si>
  <si>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</si>
  <si>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</si>
  <si>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</si>
  <si>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</si>
  <si>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</si>
  <si>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</si>
  <si>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</si>
  <si>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</si>
  <si>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</si>
  <si>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</si>
  <si>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</si>
  <si>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</si>
  <si>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</si>
  <si>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</si>
  <si>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</si>
  <si>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</si>
  <si>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</si>
  <si>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</si>
  <si>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</si>
  <si>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</si>
  <si>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</si>
  <si>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</si>
  <si>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</si>
  <si>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</si>
  <si>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</si>
  <si>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</si>
  <si>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</si>
  <si>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</si>
  <si>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</si>
  <si>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</si>
  <si>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</si>
  <si>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</si>
  <si>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</si>
  <si>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</si>
  <si>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</si>
  <si>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</si>
  <si>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</si>
  <si>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</si>
  <si>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</si>
  <si>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</si>
  <si>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</si>
  <si>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</si>
  <si>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</si>
  <si>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</si>
  <si>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</si>
  <si>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</si>
  <si>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</si>
  <si>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</si>
  <si>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</si>
  <si>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</si>
  <si>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</si>
  <si>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</si>
  <si>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</si>
  <si>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</si>
  <si>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</si>
  <si>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</si>
  <si>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</si>
  <si>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</si>
  <si>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</si>
  <si>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</si>
  <si>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</si>
  <si>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</si>
  <si>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</si>
  <si>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</si>
  <si>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</si>
  <si>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</si>
  <si>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</si>
  <si>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</si>
  <si>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</si>
  <si>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</si>
  <si>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</si>
  <si>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</si>
  <si>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</si>
  <si>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</si>
  <si>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</si>
  <si>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</si>
  <si>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</si>
  <si>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</si>
  <si>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</si>
  <si>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</si>
  <si>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</si>
  <si>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</si>
  <si>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</si>
  <si>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</si>
  <si>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</si>
  <si>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</si>
  <si>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</si>
  <si>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</si>
  <si>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</si>
  <si>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</si>
  <si>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</si>
  <si>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</si>
  <si>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</si>
  <si>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</si>
  <si>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</si>
  <si>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</si>
  <si>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</si>
  <si>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</si>
  <si>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</si>
  <si>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</si>
  <si>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</si>
  <si>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</si>
  <si>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</si>
  <si>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</si>
  <si>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</si>
  <si>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</si>
  <si>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</si>
  <si>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</si>
  <si>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</si>
  <si>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</si>
  <si>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</si>
  <si>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</si>
  <si>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</si>
  <si>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</si>
  <si>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</si>
  <si>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</si>
  <si>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</si>
  <si>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</si>
  <si>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</si>
  <si>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</si>
  <si>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</si>
  <si>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</si>
  <si>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</si>
  <si>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</si>
  <si>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</si>
  <si>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</si>
  <si>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</si>
  <si>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</si>
  <si>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</si>
  <si>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</si>
  <si>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</si>
  <si>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</si>
  <si>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</si>
  <si>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</si>
  <si>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</si>
  <si>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</si>
  <si>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</si>
  <si>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</si>
  <si>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</si>
  <si>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</si>
  <si>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</si>
  <si>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</si>
  <si>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</si>
  <si>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</si>
  <si>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</si>
  <si>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</si>
  <si>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</si>
  <si>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</si>
  <si>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</si>
  <si>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</si>
  <si>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</si>
  <si>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</si>
  <si>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</si>
  <si>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</si>
  <si>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</si>
  <si>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</si>
  <si>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</si>
  <si>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</si>
  <si>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</si>
  <si>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</si>
  <si>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</si>
  <si>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</si>
  <si>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</si>
  <si>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</si>
  <si>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</si>
  <si>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</si>
  <si>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</si>
  <si>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</si>
  <si>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</si>
  <si>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</si>
  <si>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</si>
  <si>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</si>
  <si>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</si>
  <si>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</si>
  <si>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</si>
  <si>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</si>
  <si>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</si>
  <si>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</si>
  <si>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</si>
  <si>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</si>
  <si>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</si>
  <si>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</si>
  <si>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</si>
  <si>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</si>
  <si>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</si>
  <si>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</si>
  <si>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</si>
  <si>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</si>
  <si>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</si>
  <si>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</si>
  <si>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</si>
  <si>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</si>
  <si>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</si>
  <si>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</si>
  <si>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</si>
  <si>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</si>
  <si>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</si>
  <si>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</si>
  <si>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</si>
  <si>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</si>
  <si>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</si>
  <si>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</si>
  <si>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</si>
  <si>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</si>
  <si>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</si>
  <si>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</si>
  <si>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</si>
  <si>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</si>
  <si>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</si>
  <si>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</si>
  <si>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</si>
  <si>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</si>
  <si>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</si>
  <si>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</si>
  <si>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</si>
  <si>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</si>
  <si>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</si>
  <si>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</si>
  <si>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</si>
  <si>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</si>
  <si>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</si>
  <si>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</si>
  <si>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</si>
  <si>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</si>
  <si>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</si>
  <si>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</si>
  <si>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</si>
  <si>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</si>
  <si>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</si>
  <si>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</si>
  <si>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</si>
  <si>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</si>
  <si>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</si>
  <si>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</si>
  <si>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</si>
  <si>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</si>
  <si>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</si>
  <si>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</si>
  <si>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</si>
  <si>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</si>
  <si>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</si>
  <si>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</si>
  <si>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</si>
  <si>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</si>
  <si>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</si>
  <si>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</si>
  <si>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</si>
  <si>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</si>
  <si>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</si>
  <si>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</si>
  <si>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</si>
  <si>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</si>
  <si>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</si>
  <si>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</si>
  <si>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</si>
  <si>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</si>
  <si>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</si>
  <si>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</si>
  <si>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</si>
  <si>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</si>
  <si>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</si>
  <si>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</si>
  <si>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</si>
  <si>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</si>
  <si>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</si>
  <si>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</si>
  <si>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</si>
  <si>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</si>
  <si>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</si>
  <si>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</si>
  <si>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</si>
  <si>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</si>
  <si>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</si>
  <si>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</si>
  <si>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</si>
  <si>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</si>
  <si>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</si>
  <si>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</si>
  <si>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</si>
  <si>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</si>
  <si>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</si>
  <si>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</si>
  <si>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</si>
  <si>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</si>
  <si>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</si>
  <si>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</si>
  <si>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</si>
  <si>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</si>
  <si>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</si>
  <si>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</si>
  <si>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</si>
  <si>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</si>
  <si>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</si>
  <si>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</si>
  <si>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</si>
  <si>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</si>
  <si>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</si>
  <si>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</si>
  <si>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</si>
  <si>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</si>
  <si>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</si>
  <si>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</si>
  <si>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</si>
  <si>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</si>
  <si>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</si>
  <si>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</si>
  <si>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</si>
  <si>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</si>
  <si>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</si>
  <si>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</si>
  <si>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</si>
  <si>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</si>
  <si>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</si>
  <si>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</si>
  <si>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</si>
  <si>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</si>
  <si>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</si>
  <si>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</si>
  <si>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</si>
  <si>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</si>
  <si>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</si>
  <si>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</si>
  <si>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</si>
  <si>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</si>
  <si>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</si>
  <si>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</si>
  <si>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</si>
  <si>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</si>
  <si>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</si>
  <si>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</si>
  <si>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</si>
  <si>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</si>
  <si>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</si>
  <si>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</si>
  <si>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</si>
  <si>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</si>
  <si>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</si>
  <si>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</si>
  <si>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</si>
  <si>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</si>
  <si>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</si>
  <si>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</si>
  <si>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</si>
  <si>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</si>
  <si>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</si>
  <si>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</si>
  <si>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</si>
  <si>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</si>
  <si>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</si>
  <si>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</si>
  <si>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</si>
  <si>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</si>
  <si>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</si>
  <si>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</si>
  <si>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</si>
  <si>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</si>
  <si>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</si>
  <si>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</si>
  <si>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</si>
  <si>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</si>
  <si>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</si>
  <si>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</si>
  <si>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</si>
  <si>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</si>
  <si>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</si>
  <si>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</si>
  <si>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</si>
  <si>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</si>
  <si>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</si>
  <si>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</si>
  <si>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</si>
  <si>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</si>
  <si>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</si>
  <si>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</si>
  <si>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</si>
  <si>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</si>
  <si>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</si>
  <si>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</si>
  <si>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</si>
  <si>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</si>
  <si>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</si>
  <si>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</si>
  <si>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</si>
  <si>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</si>
  <si>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</si>
  <si>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</si>
  <si>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</si>
  <si>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</si>
  <si>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</si>
  <si>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</si>
  <si>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</si>
  <si>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</si>
  <si>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</si>
  <si>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</si>
  <si>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</si>
  <si>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</si>
  <si>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</si>
  <si>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</si>
  <si>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</si>
  <si>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</si>
  <si>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</si>
  <si>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</si>
  <si>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</si>
  <si>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</si>
  <si>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</si>
  <si>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</si>
  <si>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</si>
  <si>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</si>
  <si>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</si>
  <si>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</si>
  <si>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</si>
  <si>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</si>
  <si>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</si>
  <si>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</si>
  <si>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</si>
  <si>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</si>
  <si>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</si>
  <si>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</si>
  <si>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</si>
  <si>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</si>
  <si>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</si>
  <si>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</si>
  <si>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</si>
  <si>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</si>
  <si>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</si>
  <si>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</si>
  <si>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</si>
  <si>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</si>
  <si>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</si>
  <si>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</si>
  <si>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</si>
  <si>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</si>
  <si>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</si>
  <si>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</si>
  <si>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</si>
  <si>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</si>
  <si>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</si>
  <si>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</si>
  <si>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</si>
  <si>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</si>
  <si>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</si>
  <si>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</si>
  <si>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</si>
  <si>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</si>
  <si>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</si>
  <si>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</si>
  <si>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</si>
  <si>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</si>
  <si>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</si>
  <si>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</si>
  <si>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</si>
  <si>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</si>
  <si>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</si>
  <si>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</si>
  <si>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</si>
  <si>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</si>
  <si>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</si>
  <si>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</si>
  <si>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</si>
  <si>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</si>
  <si>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</si>
  <si>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</si>
  <si>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</si>
  <si>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</si>
  <si>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</si>
  <si>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</si>
  <si>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</si>
  <si>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</si>
  <si>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</si>
  <si>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</si>
  <si>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</si>
  <si>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</si>
  <si>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</si>
  <si>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</si>
  <si>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</si>
  <si>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</si>
  <si>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</si>
  <si>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</si>
  <si>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</si>
  <si>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</si>
  <si>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</si>
  <si>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</si>
  <si>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</si>
  <si>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</si>
  <si>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</si>
  <si>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</si>
  <si>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</si>
  <si>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</si>
  <si>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</si>
  <si>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</si>
  <si>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</si>
  <si>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</si>
  <si>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</si>
  <si>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</si>
  <si>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</si>
  <si>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</si>
  <si>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</si>
  <si>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</si>
  <si>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</si>
  <si>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</si>
  <si>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</si>
  <si>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</si>
  <si>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</si>
  <si>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</si>
  <si>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</si>
  <si>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</si>
  <si>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</si>
  <si>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</si>
  <si>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</si>
  <si>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</si>
  <si>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</si>
  <si>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</si>
  <si>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</si>
  <si>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</si>
  <si>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</si>
  <si>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</si>
  <si>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</si>
  <si>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</si>
  <si>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</si>
  <si>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</si>
  <si>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</si>
  <si>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</si>
  <si>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</si>
  <si>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</si>
  <si>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</si>
  <si>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</si>
  <si>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</si>
  <si>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</si>
  <si>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</si>
  <si>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</si>
  <si>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</si>
  <si>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</si>
  <si>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</si>
  <si>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</si>
  <si>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</si>
  <si>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</si>
  <si>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</si>
  <si>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</si>
  <si>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</si>
  <si>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</si>
  <si>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</si>
  <si>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</si>
  <si>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</si>
  <si>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</si>
  <si>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</si>
  <si>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</si>
  <si>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</si>
  <si>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</si>
  <si>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</si>
  <si>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</si>
  <si>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</si>
  <si>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</si>
  <si>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</si>
  <si>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</si>
  <si>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</si>
  <si>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</si>
  <si>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</si>
  <si>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</si>
  <si>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</si>
  <si>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</si>
  <si>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</si>
  <si>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</si>
  <si>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</si>
  <si>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</si>
  <si>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</si>
  <si>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</si>
  <si>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</si>
  <si>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</si>
  <si>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</si>
  <si>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</si>
  <si>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</si>
  <si>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</si>
  <si>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</si>
  <si>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</si>
  <si>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</si>
  <si>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</si>
  <si>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</si>
  <si>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</si>
  <si>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</si>
  <si>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</si>
  <si>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</si>
  <si>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</si>
  <si>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</si>
  <si>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</si>
  <si>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</si>
  <si>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</si>
  <si>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</si>
  <si>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</si>
  <si>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</si>
  <si>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</si>
  <si>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</si>
  <si>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</si>
  <si>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</si>
  <si>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</si>
  <si>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</si>
  <si>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</si>
  <si>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</si>
  <si>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</si>
  <si>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</si>
  <si>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</si>
  <si>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</si>
  <si>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</si>
  <si>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</si>
  <si>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</si>
  <si>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</si>
  <si>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</si>
  <si>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</si>
  <si>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</si>
  <si>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</si>
  <si>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</si>
  <si>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</si>
  <si>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</si>
  <si>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</si>
  <si>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</si>
  <si>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</si>
  <si>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</si>
  <si>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</si>
  <si>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</si>
  <si>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</si>
  <si>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</si>
  <si>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</si>
  <si>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</si>
  <si>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</si>
  <si>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</si>
  <si>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</si>
  <si>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</si>
  <si>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</si>
  <si>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</si>
  <si>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</si>
  <si>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</si>
  <si>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</si>
  <si>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</si>
  <si>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</si>
  <si>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</si>
  <si>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</si>
  <si>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</si>
  <si>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</si>
  <si>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</si>
  <si>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</si>
  <si>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</si>
  <si>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</si>
  <si>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</si>
  <si>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</si>
  <si>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</si>
  <si>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</si>
  <si>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</si>
  <si>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</si>
  <si>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</si>
  <si>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</si>
  <si>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</si>
  <si>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</si>
  <si>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</si>
  <si>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</si>
  <si>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</si>
  <si>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</si>
  <si>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</si>
  <si>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</si>
  <si>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</si>
  <si>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</si>
  <si>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</si>
  <si>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</si>
  <si>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</si>
  <si>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</si>
  <si>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</si>
  <si>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</si>
  <si>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</si>
  <si>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</si>
  <si>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</si>
  <si>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</si>
  <si>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</si>
  <si>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</si>
  <si>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</si>
  <si>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</si>
  <si>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</si>
  <si>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</si>
  <si>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</si>
  <si>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</si>
  <si>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</si>
  <si>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</si>
  <si>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</si>
  <si>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</si>
  <si>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</si>
  <si>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</si>
  <si>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</si>
  <si>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</si>
  <si>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</si>
  <si>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</si>
  <si>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</si>
  <si>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</si>
  <si>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</si>
  <si>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</si>
  <si>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</si>
  <si>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</si>
  <si>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</si>
  <si>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</si>
  <si>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</si>
  <si>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</si>
  <si>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</si>
  <si>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</si>
  <si>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</si>
  <si>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</si>
  <si>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</si>
  <si>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</si>
  <si>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</si>
  <si>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</si>
  <si>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</si>
  <si>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</si>
  <si>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</si>
  <si>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</si>
  <si>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</si>
  <si>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</si>
  <si>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</si>
  <si>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</si>
  <si>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</si>
  <si>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</si>
  <si>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</si>
  <si>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</si>
  <si>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</si>
  <si>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</si>
  <si>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</si>
  <si>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</si>
  <si>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</si>
  <si>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</si>
  <si>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</si>
  <si>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</si>
  <si>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</si>
  <si>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</si>
  <si>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</si>
  <si>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</si>
  <si>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</si>
  <si>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</si>
  <si>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</si>
  <si>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</si>
  <si>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</si>
  <si>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</si>
  <si>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</si>
  <si>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</si>
  <si>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</si>
  <si>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</si>
  <si>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</si>
  <si>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</si>
  <si>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</si>
  <si>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</si>
  <si>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</si>
  <si>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</si>
  <si>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</si>
  <si>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</si>
  <si>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</si>
  <si>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</si>
  <si>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</si>
  <si>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</si>
  <si>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</si>
  <si>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</si>
  <si>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</si>
  <si>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</si>
  <si>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</si>
  <si>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</si>
  <si>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</si>
  <si>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</si>
  <si>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</si>
  <si>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</si>
  <si>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</si>
  <si>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</si>
  <si>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</si>
  <si>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</si>
  <si>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</si>
  <si>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</si>
  <si>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</si>
  <si>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</si>
  <si>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</si>
  <si>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</si>
  <si>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</si>
  <si>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</si>
  <si>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</si>
  <si>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</si>
  <si>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</si>
  <si>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</si>
  <si>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</si>
  <si>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</si>
  <si>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</si>
  <si>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</si>
  <si>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</si>
  <si>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</si>
  <si>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</si>
  <si>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</si>
  <si>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</si>
  <si>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</si>
  <si>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</si>
  <si>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</si>
  <si>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</si>
  <si>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</si>
  <si>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</si>
  <si>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</si>
  <si>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</si>
  <si>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</si>
  <si>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</si>
  <si>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</si>
  <si>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</si>
  <si>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</si>
  <si>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</si>
  <si>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</si>
  <si>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</si>
  <si>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</si>
  <si>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</si>
  <si>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</si>
  <si>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</si>
  <si>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</si>
  <si>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</si>
  <si>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</si>
  <si>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</si>
  <si>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</si>
  <si>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</si>
  <si>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</si>
  <si>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</si>
  <si>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</si>
  <si>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</si>
  <si>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</si>
  <si>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</si>
  <si>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</si>
  <si>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</si>
  <si>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</si>
  <si>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</si>
  <si>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</si>
  <si>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</si>
  <si>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</si>
  <si>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</si>
  <si>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</si>
  <si>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</si>
  <si>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</si>
  <si>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</si>
  <si>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</si>
  <si>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</si>
  <si>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</si>
  <si>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</si>
  <si>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</si>
  <si>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</si>
  <si>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</si>
  <si>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</si>
  <si>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</si>
  <si>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</si>
  <si>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</si>
  <si>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</si>
  <si>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</si>
  <si>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</si>
  <si>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</si>
  <si>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</si>
  <si>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</si>
  <si>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</si>
  <si>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</si>
  <si>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</si>
  <si>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</si>
  <si>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</si>
  <si>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</si>
  <si>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</si>
  <si>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</si>
  <si>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</si>
  <si>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</si>
  <si>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</si>
  <si>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</si>
  <si>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</si>
  <si>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</si>
  <si>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</si>
  <si>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</si>
  <si>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</si>
  <si>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</si>
  <si>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</si>
  <si>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</si>
  <si>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</si>
  <si>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</si>
  <si>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</si>
  <si>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</si>
  <si>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</si>
  <si>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</si>
  <si>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</si>
  <si>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</si>
  <si>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</si>
  <si>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</si>
  <si>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</si>
  <si>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</si>
  <si>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</si>
  <si>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</si>
  <si>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</si>
  <si>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</si>
  <si>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</si>
  <si>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</si>
  <si>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</si>
  <si>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</si>
  <si>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</si>
  <si>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</si>
  <si>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</si>
  <si>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</si>
  <si>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</si>
  <si>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</si>
  <si>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</si>
  <si>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</si>
  <si>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</si>
  <si>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</si>
  <si>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</si>
  <si>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</si>
  <si>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</si>
  <si>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</si>
  <si>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</si>
  <si>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</si>
  <si>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</si>
  <si>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</si>
  <si>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</si>
  <si>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</si>
  <si>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</si>
  <si>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</si>
  <si>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</si>
  <si>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</si>
  <si>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</si>
  <si>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</si>
  <si>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</si>
  <si>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</si>
  <si>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</si>
  <si>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</si>
  <si>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</si>
  <si>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</si>
  <si>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</si>
  <si>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</si>
  <si>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</si>
  <si>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</si>
  <si>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</si>
  <si>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</si>
  <si>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</si>
  <si>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</si>
  <si>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</si>
  <si>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</si>
  <si>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</si>
  <si>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</si>
  <si>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</si>
  <si>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</si>
  <si>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</si>
  <si>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</si>
  <si>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</si>
  <si>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</si>
  <si>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</si>
  <si>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</si>
  <si>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</si>
  <si>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</si>
  <si>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</si>
  <si>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</si>
  <si>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</si>
  <si>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</si>
  <si>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</si>
  <si>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</si>
  <si>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</si>
  <si>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</si>
  <si>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</si>
  <si>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</si>
  <si>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</si>
  <si>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</si>
  <si>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</si>
  <si>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</si>
  <si>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</si>
  <si>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</si>
  <si>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</si>
  <si>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</si>
  <si>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</si>
  <si>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</si>
  <si>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</si>
  <si>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</si>
  <si>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</si>
  <si>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</si>
  <si>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</si>
  <si>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</si>
  <si>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</si>
  <si>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</si>
  <si>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</si>
  <si>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</si>
  <si>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</si>
  <si>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</si>
  <si>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</si>
  <si>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</si>
  <si>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</si>
  <si>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</si>
  <si>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</si>
  <si>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</si>
  <si>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</si>
  <si>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</si>
  <si>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</si>
  <si>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</si>
  <si>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</si>
  <si>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</si>
  <si>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</si>
  <si>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</si>
  <si>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</si>
  <si>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</si>
  <si>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</si>
  <si>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</si>
  <si>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</si>
  <si>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</si>
  <si>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</si>
  <si>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</si>
  <si>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</si>
  <si>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</si>
  <si>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</si>
  <si>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</si>
  <si>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</si>
  <si>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</si>
  <si>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</si>
  <si>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</si>
  <si>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</si>
  <si>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</si>
  <si>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</si>
  <si>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</si>
  <si>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</si>
  <si>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</si>
  <si>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</si>
  <si>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</si>
  <si>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</si>
  <si>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</si>
  <si>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</si>
  <si>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</si>
  <si>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</si>
  <si>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</si>
  <si>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</si>
  <si>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</si>
  <si>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</si>
  <si>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</si>
  <si>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</si>
  <si>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</si>
  <si>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</si>
  <si>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</si>
  <si>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</si>
  <si>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</si>
  <si>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</si>
  <si>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</si>
  <si>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</si>
  <si>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</si>
  <si>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</si>
  <si>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</si>
  <si>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</si>
  <si>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</si>
  <si>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</si>
  <si>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</si>
  <si>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</si>
  <si>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</si>
  <si>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</si>
  <si>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</si>
  <si>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</si>
  <si>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</si>
  <si>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</si>
  <si>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</si>
  <si>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</si>
  <si>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</si>
  <si>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</si>
  <si>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</si>
  <si>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</si>
  <si>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</si>
  <si>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</si>
  <si>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</si>
  <si>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</si>
  <si>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</si>
  <si>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</si>
  <si>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</si>
  <si>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</si>
  <si>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</si>
  <si>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</si>
  <si>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</si>
  <si>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</si>
  <si>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</si>
  <si>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</si>
  <si>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</si>
  <si>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</si>
  <si>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</si>
  <si>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</si>
  <si>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</si>
  <si>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</si>
  <si>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</si>
  <si>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</si>
  <si>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</si>
  <si>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</si>
  <si>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</si>
  <si>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</si>
  <si>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</si>
  <si>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</si>
  <si>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</si>
  <si>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</si>
  <si>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</si>
  <si>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</si>
  <si>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</si>
  <si>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</si>
  <si>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</si>
  <si>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</si>
  <si>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</si>
  <si>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</si>
  <si>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</si>
  <si>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</si>
  <si>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</si>
  <si>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</si>
  <si>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</si>
  <si>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</si>
  <si>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</si>
  <si>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</si>
  <si>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</si>
  <si>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</si>
  <si>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</si>
  <si>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</si>
  <si>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</si>
  <si>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</si>
  <si>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</si>
  <si>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</si>
  <si>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</si>
  <si>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</si>
  <si>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</si>
  <si>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</si>
  <si>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</si>
  <si>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</si>
  <si>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</si>
  <si>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</si>
  <si>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</si>
  <si>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</si>
  <si>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</si>
  <si>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</si>
  <si>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</si>
  <si>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</si>
  <si>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</si>
  <si>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</si>
  <si>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</si>
  <si>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</si>
  <si>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</si>
  <si>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</si>
  <si>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</si>
  <si>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</si>
  <si>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</si>
  <si>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</si>
  <si>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</si>
  <si>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</si>
  <si>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</si>
  <si>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</si>
  <si>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</si>
  <si>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</si>
  <si>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</si>
  <si>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</si>
  <si>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</si>
  <si>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</si>
  <si>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</si>
  <si>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</si>
  <si>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</si>
  <si>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</si>
  <si>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</si>
  <si>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</si>
  <si>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</si>
  <si>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</si>
  <si>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</si>
  <si>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</si>
  <si>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</si>
  <si>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</si>
  <si>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</si>
  <si>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</si>
  <si>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</si>
  <si>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</si>
  <si>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</si>
  <si>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</si>
  <si>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</si>
  <si>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</si>
  <si>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</si>
  <si>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</si>
  <si>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</si>
  <si>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</si>
  <si>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</si>
  <si>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</si>
  <si>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</si>
  <si>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</si>
  <si>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</si>
  <si>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</si>
  <si>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</si>
  <si>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</si>
  <si>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</si>
  <si>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</si>
  <si>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</si>
  <si>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</si>
  <si>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</si>
  <si>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</si>
  <si>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</si>
  <si>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</si>
  <si>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</si>
  <si>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</si>
  <si>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</si>
  <si>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</si>
  <si>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</si>
  <si>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</si>
  <si>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</si>
  <si>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</si>
  <si>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</si>
  <si>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</si>
  <si>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</si>
  <si>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</si>
  <si>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</si>
  <si>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</si>
  <si>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</si>
  <si>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</si>
  <si>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</si>
  <si>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</si>
  <si>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</si>
  <si>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</si>
  <si>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</si>
  <si>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</si>
  <si>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</si>
  <si>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</si>
  <si>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</si>
  <si>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</si>
  <si>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</si>
  <si>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</si>
  <si>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</si>
  <si>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</si>
  <si>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</si>
  <si>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</si>
  <si>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</si>
  <si>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</si>
  <si>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</si>
  <si>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</si>
  <si>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</si>
  <si>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</si>
  <si>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</si>
  <si>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</si>
  <si>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</si>
  <si>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</si>
  <si>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</si>
  <si>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</si>
  <si>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</si>
  <si>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</si>
  <si>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</si>
  <si>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</si>
  <si>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</si>
  <si>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</si>
  <si>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</si>
  <si>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</si>
  <si>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</si>
  <si>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</si>
  <si>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</si>
  <si>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</si>
  <si>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</si>
  <si>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</si>
  <si>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</si>
  <si>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</si>
  <si>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</si>
  <si>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</si>
  <si>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</si>
  <si>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</si>
  <si>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</si>
  <si>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</si>
  <si>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</si>
  <si>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</si>
  <si>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</si>
  <si>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</si>
  <si>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</si>
  <si>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</si>
  <si>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</si>
  <si>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</si>
  <si>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</si>
  <si>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</si>
  <si>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</si>
  <si>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</si>
  <si>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</si>
  <si>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</si>
  <si>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</si>
  <si>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</si>
  <si>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</si>
  <si>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</si>
  <si>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</si>
  <si>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</si>
  <si>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</si>
  <si>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</si>
  <si>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</si>
  <si>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</si>
  <si>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</si>
  <si>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</si>
  <si>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</si>
  <si>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</si>
  <si>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</si>
  <si>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</si>
  <si>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</si>
  <si>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</si>
  <si>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</si>
  <si>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</si>
  <si>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</si>
  <si>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</si>
  <si>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</si>
  <si>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</si>
  <si>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</si>
  <si>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</si>
  <si>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</si>
  <si>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</si>
  <si>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</si>
  <si>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</si>
  <si>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</si>
  <si>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</si>
  <si>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</si>
  <si>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</si>
  <si>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</si>
  <si>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</si>
  <si>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</si>
  <si>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</si>
  <si>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</si>
  <si>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</si>
  <si>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</si>
  <si>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</si>
  <si>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</si>
  <si>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</si>
  <si>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</si>
  <si>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</si>
  <si>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</si>
  <si>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</si>
  <si>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</si>
  <si>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</si>
  <si>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</si>
  <si>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</si>
  <si>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</si>
  <si>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</si>
  <si>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</si>
  <si>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</si>
  <si>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</si>
  <si>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</si>
  <si>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</si>
  <si>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</si>
  <si>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</si>
  <si>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</si>
  <si>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</si>
  <si>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</si>
  <si>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</si>
  <si>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</si>
  <si>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</si>
  <si>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</si>
  <si>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</si>
  <si>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</si>
  <si>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</si>
  <si>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</si>
  <si>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</si>
  <si>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</si>
  <si>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</si>
  <si>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</si>
  <si>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</si>
  <si>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</si>
  <si>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</si>
  <si>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</si>
  <si>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</si>
  <si>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</si>
  <si>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</si>
  <si>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</si>
  <si>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</si>
  <si>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</si>
  <si>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</si>
  <si>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</si>
  <si>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</si>
  <si>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</si>
  <si>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</si>
  <si>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</si>
  <si>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</si>
  <si>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</si>
  <si>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</si>
  <si>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</si>
  <si>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</si>
  <si>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</si>
  <si>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</si>
  <si>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</si>
  <si>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</si>
  <si>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</si>
  <si>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</si>
  <si>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</si>
  <si>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</si>
  <si>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</si>
  <si>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</si>
  <si>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</si>
  <si>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</si>
  <si>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</si>
  <si>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</si>
  <si>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</si>
  <si>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</si>
  <si>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</si>
  <si>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</si>
  <si>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</si>
  <si>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</si>
  <si>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</si>
  <si>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</si>
  <si>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</si>
  <si>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</si>
  <si>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</si>
  <si>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</si>
  <si>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</si>
  <si>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</si>
  <si>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</si>
  <si>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</si>
  <si>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</si>
  <si>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</si>
  <si>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</si>
  <si>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</si>
  <si>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</si>
  <si>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</si>
  <si>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</si>
  <si>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</si>
  <si>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</si>
  <si>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</si>
  <si>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</si>
  <si>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</si>
  <si>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</si>
  <si>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</si>
  <si>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</si>
  <si>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</si>
  <si>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</si>
  <si>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</si>
  <si>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</si>
  <si>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</si>
  <si>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</si>
  <si>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</si>
  <si>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</si>
  <si>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</si>
  <si>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</si>
  <si>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</si>
  <si>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</si>
  <si>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</si>
  <si>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</si>
  <si>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</si>
  <si>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</si>
  <si>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</si>
  <si>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</si>
  <si>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</si>
  <si>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</si>
  <si>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</si>
  <si>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</si>
  <si>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</si>
  <si>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</si>
  <si>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</si>
  <si>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</si>
  <si>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</si>
  <si>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</si>
  <si>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</si>
  <si>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</si>
  <si>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</si>
  <si>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</si>
  <si>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</si>
  <si>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</si>
  <si>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</si>
  <si>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</si>
  <si>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</si>
  <si>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</si>
  <si>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</si>
  <si>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</si>
  <si>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</si>
  <si>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</si>
  <si>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</si>
  <si>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</si>
  <si>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</si>
  <si>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</si>
  <si>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</si>
  <si>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</si>
  <si>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</si>
  <si>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</si>
  <si>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</si>
  <si>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</si>
  <si>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</si>
  <si>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</si>
  <si>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</si>
  <si>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</si>
  <si>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</si>
  <si>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</si>
  <si>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</si>
  <si>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</si>
  <si>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</si>
  <si>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</si>
  <si>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</si>
  <si>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</si>
  <si>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</si>
  <si>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</si>
  <si>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</si>
  <si>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</si>
  <si>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</si>
  <si>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</si>
  <si>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</si>
  <si>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</si>
  <si>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</si>
  <si>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</si>
  <si>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</si>
  <si>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</si>
  <si>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</si>
  <si>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</si>
  <si>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</si>
  <si>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</si>
  <si>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</si>
  <si>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</si>
  <si>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</si>
  <si>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</si>
  <si>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</si>
  <si>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</si>
  <si>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</si>
  <si>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</si>
  <si>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</si>
  <si>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</si>
  <si>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</si>
  <si>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</si>
  <si>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</si>
  <si>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</si>
  <si>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</si>
  <si>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</si>
  <si>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</si>
  <si>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</si>
  <si>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</si>
  <si>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</si>
  <si>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</si>
  <si>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</si>
  <si>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</si>
  <si>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</si>
  <si>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</si>
  <si>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</si>
  <si>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</si>
  <si>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</si>
  <si>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</si>
  <si>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</si>
  <si>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</si>
  <si>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</si>
  <si>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</si>
  <si>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</si>
  <si>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</si>
  <si>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</si>
  <si>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</si>
  <si>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</si>
  <si>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</si>
  <si>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</si>
  <si>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</si>
  <si>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</si>
  <si>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</si>
  <si>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</si>
  <si>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</si>
  <si>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</si>
  <si>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</si>
  <si>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</si>
  <si>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</si>
  <si>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</si>
  <si>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</si>
  <si>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</si>
  <si>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</si>
  <si>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</si>
  <si>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</si>
  <si>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</si>
  <si>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</si>
  <si>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</si>
  <si>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</si>
  <si>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</si>
  <si>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</si>
  <si>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</si>
  <si>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</si>
  <si>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</si>
  <si>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</si>
  <si>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</si>
  <si>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</si>
  <si>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</si>
  <si>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</si>
  <si>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</si>
  <si>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</si>
  <si>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</si>
  <si>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</si>
  <si>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</si>
  <si>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</si>
  <si>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</si>
  <si>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</si>
  <si>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</si>
  <si>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</si>
  <si>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</si>
  <si>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</si>
  <si>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</si>
  <si>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</si>
  <si>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</si>
  <si>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</si>
  <si>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</si>
  <si>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</si>
  <si>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</si>
  <si>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</si>
  <si>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</si>
  <si>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</si>
  <si>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</si>
  <si>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</si>
  <si>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</si>
  <si>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</si>
  <si>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</si>
  <si>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</si>
  <si>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</si>
  <si>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</si>
  <si>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</si>
  <si>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</si>
  <si>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</si>
  <si>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</si>
  <si>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</si>
  <si>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</si>
  <si>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</si>
  <si>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</si>
  <si>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</si>
  <si>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</si>
  <si>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</si>
  <si>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</si>
  <si>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</si>
  <si>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</si>
  <si>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</si>
  <si>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</si>
  <si>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</si>
  <si>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</si>
  <si>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</si>
  <si>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</si>
  <si>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</si>
  <si>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</si>
  <si>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</si>
  <si>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</si>
  <si>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</si>
  <si>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</si>
  <si>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</si>
  <si>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</si>
  <si>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</si>
  <si>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</si>
  <si>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</si>
  <si>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</si>
  <si>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</si>
  <si>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</si>
  <si>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</si>
  <si>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</si>
  <si>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</si>
  <si>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</si>
  <si>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</si>
  <si>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</si>
  <si>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</si>
  <si>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</si>
  <si>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</si>
  <si>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</si>
  <si>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</si>
  <si>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</si>
  <si>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</si>
  <si>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</si>
  <si>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</si>
  <si>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</si>
  <si>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</si>
  <si>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</si>
  <si>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</si>
  <si>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</si>
  <si>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</si>
  <si>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</si>
  <si>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</si>
  <si>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</si>
  <si>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</si>
  <si>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</si>
  <si>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</si>
  <si>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</si>
  <si>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</si>
  <si>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</si>
  <si>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</si>
  <si>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</si>
  <si>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</si>
  <si>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</si>
  <si>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</si>
  <si>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</si>
  <si>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</si>
  <si>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</si>
  <si>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</si>
  <si>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</si>
  <si>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</si>
  <si>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</si>
  <si>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</si>
  <si>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</si>
  <si>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</si>
  <si>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</si>
  <si>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</si>
  <si>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</si>
  <si>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</si>
  <si>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</si>
  <si>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</si>
  <si>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</si>
  <si>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</si>
  <si>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</si>
  <si>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</si>
  <si>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</si>
  <si>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</si>
  <si>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</si>
  <si>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</si>
  <si>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</si>
  <si>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</si>
  <si>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</si>
  <si>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</si>
  <si>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</si>
  <si>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</si>
  <si>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</si>
  <si>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</si>
  <si>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</si>
  <si>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</si>
  <si>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</si>
  <si>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</si>
  <si>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</si>
  <si>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</si>
  <si>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</si>
  <si>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</si>
  <si>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</si>
  <si>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</si>
  <si>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</si>
  <si>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</si>
  <si>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</si>
  <si>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</si>
  <si>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</si>
  <si>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</si>
  <si>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</si>
  <si>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</si>
  <si>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</si>
  <si>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</si>
  <si>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</si>
  <si>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</si>
  <si>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</si>
  <si>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</si>
  <si>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</si>
  <si>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</si>
  <si>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</si>
  <si>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</si>
  <si>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</si>
  <si>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</si>
  <si>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</si>
  <si>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</si>
  <si>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</si>
  <si>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</si>
  <si>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</si>
  <si>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</si>
  <si>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</si>
  <si>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</si>
  <si>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</si>
  <si>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</si>
  <si>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</si>
  <si>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</si>
  <si>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</si>
  <si>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</si>
  <si>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</si>
  <si>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</si>
  <si>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</si>
  <si>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</si>
  <si>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</si>
  <si>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</si>
  <si>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</si>
  <si>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</si>
  <si>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</si>
  <si>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</si>
  <si>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</si>
  <si>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</si>
  <si>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</si>
  <si>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</si>
  <si>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</si>
  <si>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</si>
  <si>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</si>
  <si>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</si>
  <si>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</si>
  <si>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</si>
  <si>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</si>
  <si>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</si>
  <si>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</si>
  <si>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</si>
  <si>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</si>
  <si>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</si>
  <si>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</si>
  <si>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</si>
  <si>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</si>
  <si>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</si>
  <si>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</si>
  <si>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</si>
  <si>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</si>
  <si>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</si>
  <si>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</si>
  <si>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</si>
  <si>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</si>
  <si>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</si>
  <si>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</si>
  <si>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</si>
  <si>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</si>
  <si>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</si>
  <si>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</si>
  <si>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</si>
  <si>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</si>
  <si>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</si>
  <si>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</si>
  <si>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</si>
  <si>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</si>
  <si>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</si>
  <si>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</si>
  <si>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</si>
  <si>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</si>
  <si>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</si>
  <si>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</si>
  <si>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</si>
  <si>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</si>
  <si>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</si>
  <si>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</si>
  <si>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</si>
  <si>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</si>
  <si>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</si>
  <si>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</si>
  <si>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</si>
  <si>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</si>
  <si>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</si>
  <si>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</si>
  <si>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</si>
  <si>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</si>
  <si>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</si>
  <si>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</si>
  <si>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</si>
  <si>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</si>
  <si>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</si>
  <si>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</si>
  <si>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</si>
  <si>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</si>
  <si>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</si>
  <si>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</si>
  <si>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</si>
  <si>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</si>
  <si>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</si>
  <si>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</si>
  <si>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</si>
  <si>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</si>
  <si>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</si>
  <si>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</si>
  <si>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</si>
  <si>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</si>
  <si>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</si>
  <si>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</si>
  <si>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</si>
  <si>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</si>
  <si>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</si>
  <si>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</si>
  <si>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</si>
  <si>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</si>
  <si>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</si>
  <si>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</si>
  <si>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</si>
  <si>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</si>
  <si>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</si>
  <si>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</si>
  <si>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</si>
  <si>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</si>
  <si>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</si>
  <si>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</si>
  <si>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</si>
  <si>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</si>
  <si>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</si>
  <si>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</si>
  <si>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</si>
  <si>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</si>
  <si>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</si>
  <si>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</si>
  <si>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</si>
  <si>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</si>
  <si>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</si>
  <si>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</si>
  <si>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</si>
  <si>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</si>
  <si>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</si>
  <si>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</si>
  <si>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</si>
  <si>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</si>
  <si>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</si>
  <si>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</si>
  <si>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</si>
  <si>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</si>
  <si>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</si>
  <si>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</si>
  <si>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</si>
  <si>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</si>
  <si>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</si>
  <si>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</si>
  <si>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</si>
  <si>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</si>
  <si>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</si>
  <si>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</si>
  <si>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</si>
  <si>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</si>
  <si>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</si>
  <si>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</si>
  <si>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</si>
  <si>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</si>
  <si>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</si>
  <si>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</si>
  <si>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</si>
  <si>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</si>
  <si>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</si>
  <si>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</si>
  <si>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</si>
  <si>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</si>
  <si>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</si>
  <si>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</si>
  <si>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</si>
  <si>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</si>
  <si>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</si>
  <si>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</si>
  <si>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</si>
  <si>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</si>
  <si>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</si>
  <si>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</si>
  <si>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</si>
  <si>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</si>
  <si>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</si>
  <si>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</si>
  <si>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</si>
  <si>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</si>
  <si>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</si>
  <si>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</si>
  <si>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</si>
  <si>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</si>
  <si>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</si>
  <si>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</si>
  <si>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</si>
  <si>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</si>
  <si>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</si>
  <si>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</si>
  <si>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</si>
  <si>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</si>
  <si>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</si>
  <si>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</si>
  <si>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</si>
  <si>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</si>
  <si>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</si>
  <si>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</si>
  <si>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</si>
  <si>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</si>
  <si>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</si>
  <si>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</si>
  <si>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</si>
  <si>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</si>
  <si>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</si>
  <si>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</si>
  <si>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</si>
  <si>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</si>
  <si>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</si>
  <si>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</si>
  <si>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</si>
  <si>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</si>
  <si>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</si>
  <si>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</si>
  <si>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</si>
  <si>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</si>
  <si>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</si>
  <si>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</si>
  <si>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</si>
  <si>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</si>
  <si>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</si>
  <si>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</si>
  <si>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</si>
  <si>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</si>
  <si>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</si>
  <si>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</si>
  <si>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</si>
  <si>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</si>
  <si>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</si>
  <si>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</si>
  <si>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</si>
  <si>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</si>
  <si>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</si>
  <si>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</si>
  <si>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</si>
  <si>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</si>
  <si>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</si>
  <si>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</si>
  <si>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</si>
  <si>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</si>
  <si>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</si>
  <si>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</si>
  <si>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</si>
  <si>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</si>
  <si>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</si>
  <si>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</si>
  <si>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</si>
  <si>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</si>
  <si>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</si>
  <si>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</si>
  <si>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</si>
  <si>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</si>
  <si>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</si>
  <si>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</si>
  <si>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</si>
  <si>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</si>
  <si>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</si>
  <si>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</si>
  <si>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</si>
  <si>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</si>
  <si>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</si>
  <si>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</si>
  <si>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</si>
  <si>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</si>
  <si>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</si>
  <si>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</si>
  <si>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</si>
  <si>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</si>
  <si>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</si>
  <si>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</si>
  <si>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</si>
  <si>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</si>
  <si>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</si>
  <si>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</si>
  <si>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</si>
  <si>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</si>
  <si>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</si>
  <si>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</si>
  <si>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</si>
  <si>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</si>
  <si>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</si>
  <si>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</si>
  <si>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</si>
  <si>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</si>
  <si>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</si>
  <si>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</si>
  <si>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</si>
  <si>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</si>
  <si>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</si>
  <si>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</si>
  <si>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</si>
  <si>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</si>
  <si>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</si>
  <si>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</si>
  <si>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</si>
  <si>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</si>
  <si>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</si>
  <si>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</si>
  <si>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</si>
  <si>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</si>
  <si>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</si>
  <si>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</si>
  <si>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</si>
  <si>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</si>
  <si>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</si>
  <si>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</si>
  <si>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</si>
  <si>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</si>
  <si>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</si>
  <si>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</si>
  <si>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</si>
  <si>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</si>
  <si>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</si>
  <si>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</si>
  <si>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</si>
  <si>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</si>
  <si>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</si>
  <si>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</si>
  <si>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</si>
  <si>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</si>
  <si>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</si>
  <si>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</si>
  <si>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</si>
  <si>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</si>
  <si>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</si>
  <si>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</si>
  <si>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</si>
  <si>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</si>
  <si>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</si>
  <si>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</si>
  <si>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</si>
  <si>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</si>
  <si>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</si>
  <si>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</si>
  <si>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</si>
  <si>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</si>
  <si>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</si>
  <si>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</si>
  <si>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</si>
  <si>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</si>
  <si>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</si>
  <si>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</si>
  <si>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</si>
  <si>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</si>
  <si>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</si>
  <si>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</si>
  <si>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</si>
  <si>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</si>
  <si>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</si>
  <si>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</si>
  <si>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</si>
  <si>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</si>
  <si>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</si>
  <si>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</si>
  <si>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</si>
  <si>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</si>
  <si>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</si>
  <si>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</si>
  <si>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</si>
  <si>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</si>
  <si>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</si>
  <si>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</si>
  <si>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</si>
  <si>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</si>
  <si>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</si>
  <si>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</si>
  <si>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</si>
  <si>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</si>
  <si>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</si>
  <si>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</si>
  <si>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</si>
  <si>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</si>
  <si>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</si>
  <si>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</si>
  <si>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</si>
  <si>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</si>
  <si>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</si>
  <si>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</si>
  <si>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</si>
  <si>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</si>
  <si>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</si>
  <si>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</si>
  <si>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</si>
  <si>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</si>
  <si>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</si>
  <si>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</si>
  <si>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</si>
  <si>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</si>
  <si>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</si>
  <si>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</si>
  <si>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</si>
  <si>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</si>
  <si>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</si>
  <si>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</si>
  <si>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</si>
  <si>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</si>
  <si>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</si>
  <si>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</si>
  <si>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</si>
  <si>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</si>
  <si>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</si>
  <si>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</si>
  <si>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</si>
  <si>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</si>
  <si>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</si>
  <si>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</si>
  <si>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</si>
  <si>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</si>
  <si>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</si>
  <si>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</si>
  <si>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</si>
  <si>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</si>
  <si>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</si>
  <si>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</si>
  <si>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</si>
  <si>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</si>
  <si>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</si>
  <si>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</si>
  <si>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</si>
  <si>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</si>
  <si>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</si>
  <si>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</si>
  <si>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</si>
  <si>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</si>
  <si>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</si>
  <si>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</si>
  <si>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</si>
  <si>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</si>
  <si>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</si>
  <si>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</si>
  <si>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</si>
  <si>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</si>
  <si>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</si>
  <si>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</si>
  <si>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</si>
  <si>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</si>
  <si>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</si>
  <si>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</si>
  <si>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</si>
  <si>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</si>
  <si>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</si>
  <si>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</si>
  <si>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</si>
  <si>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</si>
  <si>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</si>
  <si>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</si>
  <si>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</si>
  <si>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</si>
  <si>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</si>
  <si>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</si>
  <si>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</si>
  <si>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</si>
  <si>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</si>
  <si>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</si>
  <si>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</si>
  <si>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</si>
  <si>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</si>
  <si>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</si>
  <si>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</si>
  <si>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</si>
  <si>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</si>
  <si>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</si>
  <si>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</si>
  <si>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</si>
  <si>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</si>
  <si>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</si>
  <si>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</si>
  <si>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</si>
  <si>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</si>
  <si>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</si>
  <si>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</si>
  <si>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</si>
  <si>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</si>
  <si>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</si>
  <si>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</si>
  <si>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</si>
  <si>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</si>
  <si>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</si>
  <si>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</si>
  <si>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</si>
  <si>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</si>
  <si>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</si>
  <si>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</si>
  <si>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</si>
  <si>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</si>
  <si>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</si>
  <si>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</si>
  <si>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</si>
  <si>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</si>
  <si>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</si>
  <si>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</si>
  <si>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</si>
  <si>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</si>
  <si>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</si>
  <si>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</si>
  <si>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</si>
  <si>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</si>
  <si>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</si>
  <si>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</si>
  <si>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</si>
  <si>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</si>
  <si>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</si>
  <si>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</si>
  <si>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</si>
  <si>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</si>
  <si>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</si>
  <si>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</si>
  <si>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</si>
  <si>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</si>
  <si>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</si>
  <si>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</si>
  <si>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</si>
  <si>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</si>
  <si>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</si>
  <si>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</si>
  <si>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</si>
  <si>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</si>
  <si>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</si>
  <si>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</si>
  <si>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</si>
  <si>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</si>
  <si>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</si>
  <si>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</si>
  <si>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</si>
  <si>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</si>
  <si>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</si>
  <si>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</si>
  <si>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</si>
  <si>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</si>
  <si>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</si>
  <si>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</si>
  <si>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</si>
  <si>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</si>
  <si>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</si>
  <si>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</si>
  <si>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</si>
  <si>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</si>
  <si>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</si>
  <si>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</si>
  <si>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</si>
  <si>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</si>
  <si>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</si>
  <si>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</si>
  <si>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</si>
  <si>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</si>
  <si>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</si>
  <si>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</si>
  <si>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</si>
  <si>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</si>
  <si>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</si>
  <si>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</si>
  <si>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</si>
  <si>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</si>
  <si>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</si>
  <si>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</si>
  <si>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</si>
  <si>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</si>
  <si>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</si>
  <si>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</si>
  <si>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</si>
  <si>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</si>
  <si>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</si>
  <si>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</si>
  <si>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</si>
  <si>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</si>
  <si>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</si>
  <si>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</si>
  <si>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</si>
  <si>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</si>
  <si>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</si>
  <si>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</si>
  <si>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</si>
  <si>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</si>
  <si>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</si>
  <si>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</si>
  <si>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</si>
  <si>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</si>
  <si>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</si>
  <si>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</si>
  <si>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</si>
  <si>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</si>
  <si>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</si>
  <si>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</si>
  <si>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</si>
  <si>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</si>
  <si>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</si>
  <si>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</si>
  <si>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</si>
  <si>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</si>
  <si>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</si>
  <si>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</si>
  <si>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</si>
  <si>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</si>
  <si>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</si>
  <si>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</si>
  <si>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</si>
  <si>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</si>
  <si>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</si>
  <si>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</si>
  <si>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</si>
  <si>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</si>
  <si>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</si>
  <si>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</si>
  <si>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</si>
  <si>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</si>
  <si>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</si>
  <si>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</si>
  <si>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</si>
  <si>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</si>
  <si>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</si>
  <si>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</si>
  <si>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</si>
  <si>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</si>
  <si>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</si>
  <si>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</si>
  <si>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</si>
  <si>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</si>
  <si>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</si>
  <si>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</si>
  <si>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</si>
  <si>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</si>
  <si>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</si>
  <si>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</si>
  <si>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</si>
  <si>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</si>
  <si>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</si>
  <si>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</si>
  <si>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</si>
  <si>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</si>
  <si>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</si>
  <si>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</si>
  <si>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</si>
  <si>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</si>
  <si>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</si>
  <si>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</si>
  <si>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</si>
  <si>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</si>
  <si>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</si>
  <si>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</si>
  <si>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</si>
  <si>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</si>
  <si>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</si>
  <si>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</si>
  <si>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</si>
  <si>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</si>
  <si>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</si>
  <si>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</si>
  <si>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</si>
  <si>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</si>
  <si>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</si>
  <si>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</si>
  <si>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</si>
  <si>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</si>
  <si>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</si>
  <si>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</si>
  <si>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</si>
  <si>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</si>
  <si>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</si>
  <si>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</si>
  <si>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</si>
  <si>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</si>
  <si>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</si>
  <si>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</si>
  <si>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</si>
  <si>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</si>
  <si>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</si>
  <si>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</si>
  <si>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</si>
  <si>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</si>
  <si>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</si>
  <si>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</si>
  <si>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</si>
  <si>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</si>
  <si>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</si>
  <si>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</si>
  <si>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</si>
  <si>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</si>
  <si>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</si>
  <si>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</si>
  <si>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</si>
  <si>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</si>
  <si>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</si>
  <si>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</si>
  <si>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</si>
  <si>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</si>
  <si>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</si>
  <si>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</si>
  <si>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</si>
  <si>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</si>
  <si>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</si>
  <si>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</si>
  <si>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</si>
  <si>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</si>
  <si>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</si>
  <si>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</si>
  <si>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</si>
  <si>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</si>
  <si>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</si>
  <si>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</si>
  <si>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</si>
  <si>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</si>
  <si>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</si>
  <si>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</si>
  <si>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</si>
  <si>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</si>
  <si>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</si>
  <si>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</si>
  <si>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</si>
  <si>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</si>
  <si>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</si>
  <si>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</si>
  <si>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</si>
  <si>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</si>
  <si>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</si>
  <si>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</si>
  <si>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</si>
  <si>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</si>
  <si>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</si>
  <si>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</si>
  <si>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</si>
  <si>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</si>
  <si>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</si>
  <si>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</si>
  <si>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</si>
  <si>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</si>
  <si>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</si>
  <si>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</si>
  <si>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</si>
  <si>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</si>
  <si>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</si>
  <si>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</si>
  <si>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</si>
  <si>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</si>
  <si>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</si>
  <si>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</si>
  <si>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</si>
  <si>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</si>
  <si>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</si>
  <si>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</si>
  <si>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</si>
  <si>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</si>
  <si>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</si>
  <si>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</si>
  <si>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</si>
  <si>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</si>
  <si>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</si>
  <si>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</si>
  <si>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</si>
  <si>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</si>
  <si>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</si>
  <si>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</si>
  <si>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</si>
  <si>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</si>
  <si>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</si>
  <si>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</si>
  <si>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</si>
  <si>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</si>
  <si>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</si>
  <si>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</si>
  <si>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</si>
  <si>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</si>
  <si>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</si>
  <si>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</si>
  <si>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</si>
  <si>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</si>
  <si>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</si>
  <si>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</si>
  <si>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</si>
  <si>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</si>
  <si>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</si>
  <si>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</si>
  <si>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</si>
  <si>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</si>
  <si>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</si>
  <si>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</si>
  <si>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</si>
  <si>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</si>
  <si>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</si>
  <si>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</si>
  <si>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</si>
  <si>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</si>
  <si>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</si>
  <si>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</si>
  <si>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</si>
  <si>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</si>
  <si>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</si>
  <si>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</si>
  <si>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</si>
  <si>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</si>
  <si>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</si>
  <si>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</si>
  <si>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</si>
  <si>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</si>
  <si>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</si>
  <si>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</si>
  <si>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</si>
  <si>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</si>
  <si>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</si>
  <si>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</si>
  <si>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</si>
  <si>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</si>
  <si>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</si>
  <si>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</si>
  <si>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</si>
  <si>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</si>
  <si>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</si>
  <si>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</si>
  <si>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</si>
  <si>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</si>
  <si>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</si>
  <si>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</si>
  <si>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</si>
  <si>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</si>
  <si>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</si>
  <si>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</si>
  <si>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</si>
  <si>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</si>
  <si>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</si>
  <si>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</si>
  <si>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</si>
  <si>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</si>
  <si>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</si>
  <si>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</si>
  <si>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</si>
  <si>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</si>
  <si>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</si>
  <si>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</si>
  <si>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</si>
  <si>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</si>
  <si>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</si>
  <si>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</si>
  <si>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</si>
  <si>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</si>
  <si>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</si>
  <si>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</si>
  <si>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</si>
  <si>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</si>
  <si>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</si>
  <si>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</si>
  <si>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</si>
  <si>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</si>
  <si>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</si>
  <si>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</si>
  <si>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</si>
  <si>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</si>
  <si>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</si>
  <si>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</si>
  <si>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</si>
  <si>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</si>
  <si>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</si>
  <si>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</si>
  <si>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</si>
  <si>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</si>
  <si>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</si>
  <si>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</si>
  <si>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</si>
  <si>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</si>
  <si>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</si>
  <si>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</si>
  <si>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</si>
  <si>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</si>
  <si>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</si>
  <si>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</si>
  <si>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</si>
  <si>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</si>
  <si>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</si>
  <si>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</si>
  <si>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</si>
  <si>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</si>
  <si>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</si>
  <si>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</si>
  <si>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</si>
  <si>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</si>
  <si>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</si>
  <si>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</si>
  <si>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</si>
  <si>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</si>
  <si>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</si>
  <si>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</si>
  <si>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</si>
  <si>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</si>
  <si>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</si>
  <si>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</si>
  <si>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</si>
  <si>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</si>
  <si>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</si>
  <si>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</si>
  <si>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</si>
  <si>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</si>
  <si>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</si>
  <si>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</si>
  <si>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</si>
  <si>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</si>
  <si>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</si>
  <si>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</si>
  <si>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</si>
  <si>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</si>
  <si>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</si>
  <si>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</si>
  <si>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</si>
  <si>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</si>
  <si>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</si>
  <si>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</si>
  <si>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</si>
  <si>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</si>
  <si>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</si>
  <si>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</si>
  <si>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</si>
  <si>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</si>
  <si>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</si>
  <si>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</si>
  <si>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</si>
  <si>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</si>
  <si>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</si>
  <si>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</si>
  <si>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</si>
  <si>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</si>
  <si>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</si>
  <si>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</si>
  <si>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</si>
  <si>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</si>
  <si>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</si>
  <si>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</si>
  <si>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</si>
  <si>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</si>
  <si>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</si>
  <si>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</si>
  <si>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</si>
  <si>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</si>
  <si>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</si>
  <si>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</si>
  <si>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</si>
  <si>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</si>
  <si>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</si>
  <si>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</si>
  <si>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</si>
  <si>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</si>
  <si>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</si>
  <si>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</si>
  <si>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</si>
  <si>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</si>
  <si>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</si>
  <si>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</si>
  <si>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</si>
  <si>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</si>
  <si>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</si>
  <si>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</si>
  <si>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</si>
  <si>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</si>
  <si>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</si>
  <si>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</si>
  <si>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</si>
  <si>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</si>
  <si>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</si>
  <si>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</si>
  <si>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</si>
  <si>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</si>
  <si>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</si>
  <si>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</si>
  <si>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</si>
  <si>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</si>
  <si>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</si>
  <si>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</si>
  <si>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</si>
  <si>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</si>
  <si>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</si>
  <si>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</si>
  <si>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</si>
  <si>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</si>
  <si>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</si>
  <si>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</si>
  <si>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</si>
  <si>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</si>
  <si>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</si>
  <si>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</si>
  <si>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</si>
  <si>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</si>
  <si>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</si>
  <si>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</si>
  <si>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</si>
  <si>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</si>
  <si>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</si>
  <si>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</si>
  <si>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</si>
  <si>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</si>
  <si>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</si>
  <si>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</si>
  <si>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</si>
  <si>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</si>
  <si>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</si>
  <si>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</si>
  <si>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</si>
  <si>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</si>
  <si>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</si>
  <si>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</si>
  <si>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</si>
  <si>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</si>
  <si>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</si>
  <si>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</si>
  <si>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</si>
  <si>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</si>
  <si>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</si>
  <si>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</si>
  <si>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</si>
  <si>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</si>
  <si>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</si>
  <si>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</si>
  <si>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</si>
  <si>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</si>
  <si>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</si>
  <si>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</si>
  <si>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</si>
  <si>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</si>
  <si>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</si>
  <si>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</si>
  <si>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</si>
  <si>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</si>
  <si>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</si>
  <si>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</si>
  <si>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</si>
  <si>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</si>
  <si>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</si>
  <si>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</si>
  <si>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</si>
  <si>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</si>
  <si>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</si>
  <si>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</si>
  <si>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</si>
  <si>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</si>
  <si>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</si>
  <si>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</si>
  <si>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</si>
  <si>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</si>
  <si>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</si>
  <si>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</si>
  <si>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</si>
  <si>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</si>
  <si>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</si>
  <si>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</si>
  <si>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</si>
  <si>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</si>
  <si>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</si>
  <si>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</si>
  <si>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</si>
  <si>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</si>
  <si>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</si>
  <si>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</si>
  <si>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</si>
  <si>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</si>
  <si>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</si>
  <si>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</si>
  <si>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</si>
  <si>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</si>
  <si>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</si>
  <si>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</si>
  <si>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</si>
  <si>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</si>
  <si>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</si>
  <si>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</si>
  <si>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</si>
  <si>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</si>
  <si>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</si>
  <si>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</si>
  <si>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</si>
  <si>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</si>
  <si>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</si>
  <si>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</si>
  <si>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</si>
  <si>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</si>
  <si>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</si>
  <si>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</si>
  <si>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</si>
  <si>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</si>
  <si>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</si>
  <si>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</si>
  <si>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</si>
  <si>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</si>
  <si>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</si>
  <si>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</si>
  <si>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</si>
  <si>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</si>
  <si>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</si>
  <si>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</si>
  <si>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</si>
  <si>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</si>
  <si>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</si>
  <si>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</si>
  <si>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</si>
  <si>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</si>
  <si>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</si>
  <si>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</si>
  <si>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</si>
  <si>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</si>
  <si>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</si>
  <si>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</si>
  <si>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</si>
  <si>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</si>
  <si>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</si>
  <si>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</si>
  <si>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</si>
  <si>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</si>
  <si>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</si>
  <si>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</si>
  <si>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</si>
  <si>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</si>
  <si>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</si>
  <si>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</si>
  <si>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</si>
  <si>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</si>
  <si>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</si>
  <si>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</si>
  <si>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</si>
  <si>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</si>
  <si>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</si>
  <si>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</si>
  <si>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</si>
  <si>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</si>
  <si>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</si>
  <si>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</si>
  <si>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</si>
  <si>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</si>
  <si>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</si>
  <si>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</si>
  <si>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</si>
  <si>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</si>
  <si>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</si>
  <si>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</si>
  <si>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</si>
  <si>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</si>
  <si>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</si>
  <si>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</si>
  <si>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</si>
  <si>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</si>
  <si>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</si>
  <si>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</si>
  <si>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</si>
  <si>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</si>
  <si>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</si>
  <si>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</si>
  <si>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</si>
  <si>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</si>
  <si>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</si>
  <si>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</si>
  <si>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</si>
  <si>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</si>
  <si>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</si>
  <si>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</si>
  <si>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</si>
  <si>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</si>
  <si>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</si>
  <si>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</si>
  <si>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</si>
  <si>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</si>
  <si>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</si>
  <si>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</si>
  <si>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</si>
  <si>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</si>
  <si>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</si>
  <si>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</si>
  <si>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</si>
  <si>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</si>
  <si>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</si>
  <si>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</si>
  <si>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</si>
  <si>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</si>
  <si>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</si>
  <si>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</si>
  <si>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</si>
  <si>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</si>
  <si>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</si>
  <si>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</si>
  <si>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</si>
  <si>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</si>
  <si>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</si>
  <si>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</si>
  <si>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</si>
  <si>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</si>
  <si>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</si>
  <si>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</si>
  <si>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</si>
  <si>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</si>
  <si>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</si>
  <si>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</si>
  <si>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</si>
  <si>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</si>
  <si>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</si>
  <si>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</si>
  <si>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</si>
  <si>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</si>
  <si>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</si>
  <si>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</si>
  <si>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</si>
  <si>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</si>
  <si>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</si>
  <si>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</si>
  <si>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</si>
  <si>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</si>
  <si>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</si>
  <si>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</si>
  <si>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</si>
  <si>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</si>
  <si>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</si>
  <si>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</si>
  <si>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</si>
  <si>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</si>
  <si>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</si>
  <si>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</si>
  <si>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</si>
  <si>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</si>
  <si>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</si>
  <si>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</si>
  <si>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</si>
  <si>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</si>
  <si>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</si>
  <si>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</si>
  <si>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</si>
  <si>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</si>
  <si>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</si>
  <si>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</si>
  <si>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</si>
  <si>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</si>
  <si>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</si>
  <si>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</si>
  <si>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</si>
  <si>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</si>
  <si>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</si>
  <si>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</si>
  <si>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</si>
  <si>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</si>
  <si>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</si>
  <si>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</si>
  <si>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</si>
  <si>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</si>
  <si>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</si>
  <si>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</si>
  <si>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</si>
  <si>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</si>
  <si>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</si>
  <si>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</si>
  <si>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</si>
  <si>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</si>
  <si>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</si>
  <si>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</si>
  <si>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</si>
  <si>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</si>
  <si>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</si>
  <si>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</si>
  <si>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</si>
  <si>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</si>
  <si>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</si>
  <si>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</si>
  <si>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</si>
  <si>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</si>
  <si>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</si>
  <si>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</si>
  <si>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</si>
  <si>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</si>
  <si>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</si>
  <si>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</si>
  <si>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</si>
  <si>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</si>
  <si>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</si>
  <si>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</si>
  <si>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</si>
  <si>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</si>
  <si>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</si>
  <si>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</si>
  <si>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</si>
  <si>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</si>
  <si>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</si>
  <si>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</si>
  <si>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</si>
  <si>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</si>
  <si>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</si>
  <si>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</si>
  <si>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</si>
  <si>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</si>
  <si>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</si>
  <si>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</si>
  <si>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</si>
  <si>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</si>
  <si>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</si>
  <si>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</si>
  <si>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</si>
  <si>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</si>
  <si>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</si>
  <si>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</si>
  <si>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</si>
  <si>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</si>
  <si>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</si>
  <si>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</si>
  <si>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</si>
  <si>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</si>
  <si>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</si>
  <si>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</si>
  <si>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</si>
  <si>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</si>
  <si>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</si>
  <si>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</si>
  <si>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</si>
  <si>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</si>
  <si>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</si>
  <si>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</si>
  <si>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</si>
  <si>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</si>
  <si>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</si>
  <si>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</si>
  <si>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</si>
  <si>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</si>
  <si>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</si>
  <si>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</si>
  <si>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</si>
  <si>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</si>
  <si>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</si>
  <si>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</si>
  <si>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</si>
  <si>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</si>
  <si>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</si>
  <si>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</si>
  <si>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</si>
  <si>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</si>
  <si>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</si>
  <si>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</si>
  <si>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</si>
  <si>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</si>
  <si>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</si>
  <si>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</si>
  <si>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</si>
  <si>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</si>
  <si>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</si>
  <si>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</si>
  <si>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</si>
  <si>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</si>
  <si>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</si>
  <si>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</si>
  <si>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</si>
  <si>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</si>
  <si>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</si>
  <si>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</si>
  <si>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</si>
  <si>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</si>
  <si>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</si>
  <si>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</si>
  <si>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</si>
  <si>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</si>
  <si>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</si>
  <si>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</si>
  <si>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</si>
  <si>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</si>
  <si>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</si>
  <si>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</si>
  <si>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</si>
  <si>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</si>
  <si>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</si>
  <si>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</si>
  <si>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</si>
  <si>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</si>
  <si>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</si>
  <si>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</si>
  <si>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</si>
  <si>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</si>
  <si>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</si>
  <si>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</si>
  <si>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</si>
  <si>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</si>
  <si>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</si>
  <si>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</si>
  <si>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</si>
  <si>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</si>
  <si>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</si>
  <si>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</si>
  <si>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</si>
  <si>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</si>
  <si>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</si>
  <si>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</si>
  <si>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</si>
  <si>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</si>
  <si>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</si>
  <si>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</si>
  <si>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</si>
  <si>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</si>
  <si>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</si>
  <si>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</si>
  <si>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</si>
  <si>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</si>
  <si>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</si>
  <si>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</si>
  <si>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</si>
  <si>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</si>
  <si>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</si>
  <si>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</si>
  <si>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</si>
  <si>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</si>
  <si>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</si>
  <si>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</si>
  <si>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</si>
  <si>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</si>
  <si>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</si>
  <si>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</si>
  <si>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</si>
  <si>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</si>
  <si>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</si>
  <si>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</si>
  <si>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</si>
  <si>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</si>
  <si>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</si>
  <si>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</si>
  <si>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</si>
  <si>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</si>
  <si>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</si>
  <si>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</si>
  <si>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</si>
  <si>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</si>
  <si>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</si>
  <si>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</si>
  <si>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</si>
  <si>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</si>
  <si>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</si>
  <si>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</si>
  <si>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</si>
  <si>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</si>
  <si>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</si>
  <si>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</si>
  <si>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</si>
  <si>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</si>
  <si>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</si>
  <si>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</si>
  <si>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</si>
  <si>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</si>
  <si>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</si>
  <si>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</si>
  <si>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</si>
  <si>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</si>
  <si>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</si>
  <si>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</si>
  <si>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</si>
  <si>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</si>
  <si>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</si>
  <si>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</si>
  <si>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</si>
  <si>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</si>
  <si>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</si>
  <si>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</si>
  <si>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</si>
  <si>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</si>
  <si>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</si>
  <si>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</si>
  <si>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</si>
  <si>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</si>
  <si>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</si>
  <si>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</si>
  <si>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</si>
  <si>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</si>
  <si>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</si>
  <si>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</si>
  <si>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</si>
  <si>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</si>
  <si>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</si>
  <si>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</si>
  <si>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</si>
  <si>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</si>
  <si>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</si>
  <si>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</si>
  <si>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</si>
  <si>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</si>
  <si>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</si>
  <si>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</si>
  <si>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</si>
  <si>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</si>
  <si>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</si>
  <si>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</si>
  <si>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</si>
  <si>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</si>
  <si>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</si>
  <si>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</si>
  <si>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</si>
  <si>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</si>
  <si>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</si>
  <si>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</si>
  <si>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</si>
  <si>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</si>
  <si>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</si>
  <si>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</si>
  <si>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</si>
  <si>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</si>
  <si>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</si>
  <si>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</si>
  <si>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</si>
  <si>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</si>
  <si>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</si>
  <si>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</si>
  <si>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</si>
  <si>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</si>
  <si>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</si>
  <si>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</si>
  <si>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</si>
  <si>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</si>
  <si>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</si>
  <si>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</si>
  <si>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</si>
  <si>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</si>
  <si>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</si>
  <si>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</si>
  <si>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</si>
  <si>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</si>
  <si>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</si>
  <si>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</si>
  <si>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</si>
  <si>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</si>
  <si>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</si>
  <si>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</si>
  <si>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</si>
  <si>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</si>
  <si>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</si>
  <si>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</si>
  <si>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</si>
  <si>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</si>
  <si>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</si>
  <si>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</si>
  <si>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</si>
  <si>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</si>
  <si>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</si>
  <si>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</si>
  <si>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</si>
  <si>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</si>
  <si>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</si>
  <si>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</si>
  <si>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</si>
  <si>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</si>
  <si>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</si>
  <si>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</si>
  <si>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</si>
  <si>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</si>
  <si>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</si>
  <si>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</si>
  <si>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</si>
  <si>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</si>
  <si>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</si>
  <si>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</si>
  <si>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</si>
  <si>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</si>
  <si>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</si>
  <si>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</si>
  <si>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</si>
  <si>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</si>
  <si>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</si>
  <si>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</si>
  <si>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</si>
  <si>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</si>
  <si>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</si>
  <si>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</si>
  <si>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</si>
  <si>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</si>
  <si>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</si>
  <si>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</si>
  <si>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</si>
  <si>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</si>
  <si>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</si>
  <si>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</si>
  <si>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</si>
  <si>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</si>
  <si>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</si>
  <si>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</si>
  <si>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</si>
  <si>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</si>
  <si>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</si>
  <si>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</si>
  <si>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</si>
  <si>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</si>
  <si>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</si>
  <si>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</si>
  <si>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</si>
  <si>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</si>
  <si>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</si>
  <si>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</si>
  <si>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</si>
  <si>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</si>
  <si>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</si>
  <si>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</si>
  <si>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</si>
  <si>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</si>
  <si>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</si>
  <si>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</si>
  <si>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</si>
  <si>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</si>
  <si>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</si>
  <si>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</si>
  <si>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</si>
  <si>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</si>
  <si>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</si>
  <si>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</si>
  <si>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</si>
  <si>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</si>
  <si>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</si>
  <si>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</si>
  <si>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</si>
  <si>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</si>
  <si>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</si>
  <si>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</si>
  <si>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</si>
  <si>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</si>
  <si>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</si>
  <si>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</si>
  <si>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</si>
  <si>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</si>
  <si>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</si>
  <si>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</si>
  <si>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</si>
  <si>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</si>
  <si>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</si>
  <si>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</si>
  <si>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</si>
  <si>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</si>
  <si>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</si>
  <si>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</si>
  <si>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</si>
  <si>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</si>
  <si>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</si>
  <si>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</si>
  <si>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</si>
  <si>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</si>
  <si>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</si>
  <si>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</si>
  <si>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</si>
  <si>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</si>
  <si>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</si>
  <si>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</si>
  <si>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</si>
  <si>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</si>
  <si>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</si>
  <si>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</si>
  <si>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</si>
  <si>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</si>
  <si>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</si>
  <si>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</si>
  <si>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</si>
  <si>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</si>
  <si>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</si>
  <si>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</si>
  <si>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</si>
  <si>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</si>
  <si>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</si>
  <si>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</si>
  <si>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</si>
  <si>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</si>
  <si>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</si>
  <si>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</si>
  <si>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</si>
  <si>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</si>
  <si>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</si>
  <si>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</si>
  <si>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</si>
  <si>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</si>
  <si>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</si>
  <si>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</si>
  <si>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</si>
  <si>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</si>
  <si>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</si>
  <si>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</si>
  <si>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</si>
  <si>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</si>
  <si>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</si>
  <si>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</si>
  <si>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</si>
  <si>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</si>
  <si>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</si>
  <si>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</si>
  <si>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</si>
  <si>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</si>
  <si>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</si>
  <si>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</si>
  <si>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</si>
  <si>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</si>
  <si>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</si>
  <si>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</si>
  <si>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</si>
  <si>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</si>
  <si>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</si>
  <si>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</si>
  <si>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</si>
  <si>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</si>
  <si>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</si>
  <si>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</si>
  <si>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</si>
  <si>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</si>
  <si>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</si>
  <si>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</si>
  <si>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</si>
  <si>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</si>
  <si>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</si>
  <si>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</si>
  <si>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</si>
  <si>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</si>
  <si>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</si>
  <si>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</si>
  <si>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</si>
  <si>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</si>
  <si>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</si>
  <si>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</si>
  <si>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</si>
  <si>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</si>
  <si>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</si>
  <si>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</si>
  <si>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</si>
  <si>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</si>
  <si>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</si>
  <si>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</si>
  <si>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</si>
  <si>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</si>
  <si>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</si>
  <si>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</si>
  <si>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</si>
  <si>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</si>
  <si>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</si>
  <si>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</si>
  <si>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</si>
  <si>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</si>
  <si>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</si>
  <si>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</si>
  <si>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</si>
  <si>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</si>
  <si>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</si>
  <si>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</si>
  <si>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</si>
  <si>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</si>
  <si>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</si>
  <si>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</si>
  <si>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</si>
  <si>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</si>
  <si>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</si>
  <si>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</si>
  <si>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</si>
  <si>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</si>
  <si>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</si>
  <si>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</si>
  <si>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</si>
  <si>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</si>
  <si>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</si>
  <si>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</si>
  <si>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</si>
  <si>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</si>
  <si>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</si>
  <si>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</si>
  <si>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</si>
  <si>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</si>
  <si>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</si>
  <si>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</si>
  <si>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</si>
  <si>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</si>
  <si>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</si>
  <si>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</si>
  <si>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</si>
  <si>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</si>
  <si>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</si>
  <si>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</si>
  <si>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</si>
  <si>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</si>
  <si>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</si>
  <si>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</si>
  <si>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</si>
  <si>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</si>
  <si>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</si>
  <si>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</si>
  <si>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</si>
  <si>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</si>
  <si>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</si>
  <si>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</si>
  <si>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</si>
  <si>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</si>
  <si>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</si>
  <si>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</si>
  <si>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</si>
  <si>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</si>
  <si>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</si>
  <si>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</si>
  <si>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</si>
  <si>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</si>
  <si>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</si>
  <si>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</si>
  <si>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</si>
  <si>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</si>
  <si>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</si>
  <si>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</si>
  <si>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</si>
  <si>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</si>
  <si>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</si>
  <si>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</si>
  <si>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</si>
  <si>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</si>
  <si>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</si>
  <si>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</si>
  <si>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</si>
  <si>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</si>
  <si>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</si>
  <si>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</si>
  <si>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</si>
  <si>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</si>
  <si>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</si>
  <si>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</si>
  <si>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</si>
  <si>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</si>
  <si>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</si>
  <si>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</si>
  <si>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</si>
  <si>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</si>
  <si>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</si>
  <si>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</si>
  <si>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</si>
  <si>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</si>
  <si>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</si>
  <si>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</si>
  <si>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</si>
  <si>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</si>
  <si>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</si>
  <si>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</si>
  <si>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</si>
  <si>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</si>
  <si>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</si>
  <si>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</si>
  <si>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</si>
  <si>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</si>
  <si>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</si>
  <si>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</si>
  <si>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</si>
  <si>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</si>
  <si>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</si>
  <si>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</si>
  <si>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</si>
  <si>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</si>
  <si>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</si>
  <si>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</si>
  <si>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</si>
  <si>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</si>
  <si>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</si>
  <si>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</si>
  <si>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</si>
  <si>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</si>
  <si>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</si>
  <si>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</si>
  <si>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</si>
  <si>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</si>
  <si>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</si>
  <si>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</si>
  <si>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</si>
  <si>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</si>
  <si>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</si>
  <si>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</si>
  <si>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</si>
  <si>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</si>
  <si>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</si>
  <si>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</si>
  <si>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</si>
  <si>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</si>
  <si>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</si>
  <si>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</si>
  <si>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</si>
  <si>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</si>
  <si>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</si>
  <si>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</si>
  <si>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</si>
  <si>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</si>
  <si>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</si>
  <si>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</si>
  <si>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</si>
  <si>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</si>
  <si>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</si>
  <si>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</si>
  <si>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</si>
  <si>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</si>
  <si>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</si>
  <si>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</si>
  <si>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</si>
  <si>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</si>
  <si>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</si>
  <si>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</si>
  <si>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</si>
  <si>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</si>
  <si>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</si>
  <si>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</si>
  <si>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</si>
  <si>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</si>
  <si>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</si>
  <si>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</si>
  <si>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</si>
  <si>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</si>
  <si>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</si>
  <si>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</si>
  <si>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</si>
  <si>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</si>
  <si>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</si>
  <si>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</si>
  <si>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</si>
  <si>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</si>
  <si>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</si>
  <si>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</si>
  <si>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</si>
  <si>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</si>
  <si>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</si>
  <si>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</si>
  <si>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</si>
  <si>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</si>
  <si>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</si>
  <si>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</si>
  <si>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</si>
  <si>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</si>
  <si>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</si>
  <si>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</si>
  <si>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</si>
  <si>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</si>
  <si>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</si>
  <si>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</si>
  <si>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</si>
  <si>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</si>
  <si>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</si>
  <si>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</si>
  <si>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</si>
  <si>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</si>
  <si>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</si>
  <si>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</si>
  <si>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</si>
  <si>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</si>
  <si>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</si>
  <si>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</si>
  <si>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</si>
  <si>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</si>
  <si>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</si>
  <si>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</si>
  <si>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</si>
  <si>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</si>
  <si>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</si>
  <si>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</si>
  <si>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</si>
  <si>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</si>
  <si>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</si>
  <si>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</si>
  <si>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</si>
  <si>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</si>
  <si>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</si>
  <si>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</si>
  <si>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</si>
  <si>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</si>
  <si>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</si>
  <si>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</si>
  <si>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</si>
  <si>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</si>
  <si>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</si>
  <si>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</si>
  <si>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</si>
  <si>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</si>
  <si>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</si>
  <si>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</si>
  <si>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</si>
  <si>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</si>
  <si>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</si>
  <si>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</si>
  <si>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</si>
  <si>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</si>
  <si>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</si>
  <si>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</si>
  <si>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</si>
  <si>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</si>
  <si>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</si>
  <si>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</si>
  <si>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</si>
  <si>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</si>
  <si>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</si>
  <si>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</si>
  <si>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</si>
  <si>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</si>
  <si>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</si>
  <si>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</si>
  <si>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</si>
  <si>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</si>
  <si>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</si>
  <si>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</si>
  <si>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</si>
  <si>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</si>
  <si>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</si>
  <si>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</si>
  <si>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</si>
  <si>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</si>
  <si>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</si>
  <si>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</si>
  <si>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</si>
  <si>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</si>
  <si>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</si>
  <si>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</si>
  <si>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</si>
  <si>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</si>
  <si>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</si>
  <si>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</si>
  <si>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</si>
  <si>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</si>
  <si>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</si>
  <si>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</si>
  <si>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</si>
  <si>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</si>
  <si>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</si>
  <si>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</si>
  <si>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</si>
  <si>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</si>
  <si>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</si>
  <si>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</si>
  <si>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</si>
  <si>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</si>
  <si>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</si>
  <si>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</si>
  <si>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</si>
  <si>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</si>
  <si>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</si>
  <si>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</si>
  <si>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</si>
  <si>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</si>
  <si>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</si>
  <si>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</si>
  <si>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</si>
  <si>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</si>
  <si>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</si>
  <si>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</si>
  <si>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</si>
  <si>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</si>
  <si>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</si>
  <si>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</si>
  <si>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</si>
  <si>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</si>
  <si>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</si>
  <si>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</si>
  <si>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</si>
  <si>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</si>
  <si>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</si>
  <si>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</si>
  <si>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</si>
  <si>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</si>
  <si>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</si>
  <si>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</si>
  <si>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</si>
  <si>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</si>
  <si>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</si>
  <si>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</si>
  <si>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</si>
  <si>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</si>
  <si>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</si>
  <si>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</si>
  <si>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</si>
  <si>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</si>
  <si>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</si>
  <si>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</si>
  <si>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</si>
  <si>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</si>
  <si>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</si>
  <si>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</si>
  <si>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</si>
  <si>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</si>
  <si>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</si>
  <si>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</si>
  <si>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</si>
  <si>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</si>
  <si>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</si>
  <si>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</si>
  <si>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</si>
  <si>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</si>
  <si>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</si>
  <si>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</si>
  <si>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</si>
  <si>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</si>
  <si>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</si>
  <si>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</si>
  <si>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</si>
  <si>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</si>
  <si>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</si>
  <si>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</si>
  <si>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</si>
  <si>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</si>
  <si>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</si>
  <si>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</si>
  <si>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</si>
  <si>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</si>
  <si>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</si>
  <si>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</si>
  <si>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</si>
  <si>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</si>
  <si>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</si>
  <si>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</si>
  <si>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</si>
  <si>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</si>
  <si>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</si>
  <si>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</si>
  <si>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</si>
  <si>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</si>
  <si>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</si>
  <si>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</si>
  <si>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</si>
  <si>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</si>
  <si>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</si>
  <si>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</si>
  <si>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</si>
  <si>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</si>
  <si>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</si>
  <si>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</si>
  <si>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</si>
  <si>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</si>
  <si>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</si>
  <si>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</si>
  <si>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</si>
  <si>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</si>
  <si>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</si>
  <si>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</si>
  <si>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</si>
  <si>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</si>
  <si>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</si>
  <si>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</si>
  <si>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</si>
  <si>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</si>
  <si>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</si>
  <si>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</si>
  <si>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</si>
  <si>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</si>
  <si>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</si>
  <si>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</si>
  <si>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</si>
  <si>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</si>
  <si>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</si>
  <si>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</si>
  <si>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</si>
  <si>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</si>
  <si>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</si>
  <si>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</si>
  <si>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</si>
  <si>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</si>
  <si>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</si>
  <si>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</si>
  <si>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</si>
  <si>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</si>
  <si>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</si>
  <si>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</si>
  <si>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</si>
  <si>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</si>
  <si>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</si>
  <si>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</si>
  <si>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</si>
  <si>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</si>
  <si>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</si>
  <si>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</si>
  <si>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</si>
  <si>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</si>
  <si>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</si>
  <si>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</si>
  <si>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</si>
  <si>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</si>
  <si>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</si>
  <si>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</si>
  <si>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</si>
  <si>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</si>
  <si>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</si>
  <si>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</si>
  <si>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</si>
  <si>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</si>
  <si>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</si>
  <si>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</si>
  <si>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</si>
  <si>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</si>
  <si>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</si>
  <si>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</si>
  <si>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</si>
  <si>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</si>
  <si>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</si>
  <si>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</si>
  <si>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</si>
  <si>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</si>
  <si>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</si>
  <si>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</si>
  <si>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</si>
  <si>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</si>
  <si>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</si>
  <si>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</si>
  <si>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</si>
  <si>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</si>
  <si>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</si>
  <si>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</si>
  <si>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</si>
  <si>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</si>
  <si>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</si>
  <si>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</si>
  <si>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</si>
  <si>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</si>
  <si>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</si>
  <si>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</si>
  <si>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</si>
  <si>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</si>
  <si>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</si>
  <si>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</si>
  <si>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</si>
  <si>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</si>
  <si>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</si>
  <si>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</si>
  <si>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</si>
  <si>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</si>
  <si>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</si>
  <si>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</si>
  <si>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</si>
  <si>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</si>
  <si>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</si>
  <si>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</si>
  <si>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</si>
  <si>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</si>
  <si>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</si>
  <si>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</si>
  <si>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</si>
  <si>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</si>
  <si>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</si>
  <si>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</si>
  <si>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</si>
  <si>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</si>
  <si>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</si>
  <si>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</si>
  <si>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</si>
  <si>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</si>
  <si>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</si>
  <si>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</si>
  <si>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</si>
  <si>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</si>
  <si>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</si>
  <si>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</si>
  <si>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</si>
  <si>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</si>
  <si>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</si>
  <si>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</si>
  <si>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</si>
  <si>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</si>
  <si>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</si>
  <si>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</si>
  <si>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</si>
  <si>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</si>
  <si>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</si>
  <si>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</si>
  <si>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</si>
  <si>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</si>
  <si>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</si>
  <si>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</si>
  <si>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</si>
  <si>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</si>
  <si>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</si>
  <si>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</si>
  <si>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</si>
  <si>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</si>
  <si>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</si>
  <si>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</si>
  <si>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</si>
  <si>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</si>
  <si>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</si>
  <si>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</si>
  <si>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</si>
  <si>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</si>
  <si>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</si>
  <si>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</si>
  <si>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</si>
  <si>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</si>
  <si>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</si>
  <si>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</si>
  <si>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</si>
  <si>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</si>
  <si>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</si>
  <si>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</si>
  <si>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</si>
  <si>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</si>
  <si>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</si>
  <si>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</si>
  <si>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</si>
  <si>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</si>
  <si>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</si>
  <si>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</si>
  <si>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</si>
  <si>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</si>
  <si>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</si>
  <si>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</si>
  <si>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</si>
  <si>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</si>
  <si>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</si>
  <si>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</si>
  <si>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</si>
  <si>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</si>
  <si>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</si>
  <si>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</si>
  <si>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</si>
  <si>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</si>
  <si>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</si>
  <si>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</si>
  <si>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</si>
  <si>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</si>
  <si>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</si>
  <si>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</si>
  <si>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</si>
  <si>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</si>
  <si>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</si>
  <si>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</si>
  <si>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</si>
  <si>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</si>
  <si>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</si>
  <si>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</si>
  <si>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</si>
  <si>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</si>
  <si>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</si>
  <si>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</si>
  <si>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</si>
  <si>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</si>
  <si>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</si>
  <si>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</si>
  <si>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</si>
  <si>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</si>
  <si>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</si>
  <si>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</si>
  <si>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</si>
  <si>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</si>
  <si>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</si>
  <si>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</si>
  <si>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</si>
  <si>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</si>
  <si>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</si>
  <si>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</si>
  <si>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</si>
  <si>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</si>
  <si>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</si>
  <si>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</si>
  <si>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</si>
  <si>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</si>
  <si>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</si>
  <si>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</si>
  <si>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</si>
  <si>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</si>
  <si>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</si>
  <si>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</si>
  <si>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</si>
  <si>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</si>
  <si>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</si>
  <si>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</si>
  <si>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</si>
  <si>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</si>
  <si>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</si>
  <si>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</si>
  <si>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</si>
  <si>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</si>
  <si>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</si>
  <si>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</si>
  <si>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</si>
  <si>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</si>
  <si>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</si>
  <si>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</si>
  <si>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</si>
  <si>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</si>
  <si>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</si>
  <si>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</si>
  <si>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</si>
  <si>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</si>
  <si>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</si>
  <si>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</si>
  <si>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</si>
  <si>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</si>
  <si>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</si>
  <si>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</si>
  <si>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</si>
  <si>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</si>
  <si>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</si>
  <si>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</si>
  <si>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</si>
  <si>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</si>
  <si>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</si>
  <si>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</si>
  <si>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</si>
  <si>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</si>
  <si>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</si>
  <si>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</si>
  <si>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</si>
  <si>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</si>
  <si>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</si>
  <si>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</si>
  <si>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</si>
  <si>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</si>
  <si>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</si>
  <si>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</si>
  <si>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</si>
  <si>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</si>
  <si>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</si>
  <si>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</si>
  <si>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</si>
  <si>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</si>
  <si>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</si>
  <si>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</si>
  <si>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</si>
  <si>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</si>
  <si>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</si>
  <si>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</si>
  <si>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</si>
  <si>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</si>
  <si>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</si>
  <si>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</si>
  <si>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</si>
  <si>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</si>
  <si>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</si>
  <si>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</si>
  <si>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</si>
  <si>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</si>
  <si>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</si>
  <si>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</si>
  <si>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</si>
  <si>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</si>
  <si>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</si>
  <si>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</si>
  <si>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</si>
  <si>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</si>
  <si>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</si>
  <si>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</si>
  <si>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</si>
  <si>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</si>
  <si>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</si>
  <si>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</si>
  <si>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</si>
  <si>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</si>
  <si>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</si>
  <si>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</si>
  <si>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</si>
  <si>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</si>
  <si>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</si>
  <si>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</si>
  <si>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</si>
  <si>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</si>
  <si>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</si>
  <si>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</si>
  <si>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</si>
  <si>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</si>
  <si>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</si>
  <si>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</si>
  <si>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</si>
  <si>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</si>
  <si>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</si>
  <si>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</si>
  <si>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</si>
  <si>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</si>
  <si>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</si>
  <si>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</si>
  <si>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</si>
  <si>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</si>
  <si>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</si>
  <si>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</si>
  <si>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</si>
  <si>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</si>
  <si>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</si>
  <si>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</si>
  <si>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</si>
  <si>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</si>
  <si>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</si>
  <si>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</si>
  <si>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</si>
  <si>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</si>
  <si>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</si>
  <si>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</si>
  <si>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</si>
  <si>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</si>
  <si>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</si>
  <si>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</si>
  <si>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</si>
  <si>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</si>
  <si>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</si>
  <si>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</si>
  <si>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</si>
  <si>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</si>
  <si>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</si>
  <si>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</si>
  <si>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</si>
  <si>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</si>
  <si>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</si>
  <si>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</si>
  <si>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</si>
  <si>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</si>
  <si>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</si>
  <si>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</si>
  <si>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</si>
  <si>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</si>
  <si>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</si>
  <si>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</si>
  <si>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</si>
  <si>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</si>
  <si>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</si>
  <si>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</si>
  <si>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</si>
  <si>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</si>
  <si>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</si>
  <si>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</si>
  <si>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</si>
  <si>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</si>
  <si>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</si>
  <si>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</si>
  <si>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</si>
  <si>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</si>
  <si>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</si>
  <si>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</si>
  <si>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</si>
  <si>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</si>
  <si>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</si>
  <si>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</si>
  <si>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</si>
  <si>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</si>
  <si>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</si>
  <si>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</si>
  <si>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</si>
  <si>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</si>
  <si>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</si>
  <si>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</si>
  <si>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</si>
  <si>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</si>
  <si>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</si>
  <si>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</si>
  <si>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</si>
  <si>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</si>
  <si>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</si>
  <si>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</si>
  <si>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</si>
  <si>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</si>
  <si>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</si>
  <si>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</si>
  <si>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</si>
  <si>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</si>
  <si>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</si>
  <si>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</si>
  <si>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</si>
  <si>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</si>
  <si>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</si>
  <si>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</si>
  <si>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</si>
  <si>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</si>
  <si>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</si>
  <si>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</si>
  <si>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</si>
  <si>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</si>
  <si>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</si>
  <si>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</si>
  <si>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</si>
  <si>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</si>
  <si>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</si>
  <si>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</si>
  <si>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</si>
  <si>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</si>
  <si>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</si>
  <si>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</si>
  <si>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</si>
  <si>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</si>
  <si>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</si>
  <si>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</si>
  <si>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</si>
  <si>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</si>
  <si>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</si>
  <si>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</si>
  <si>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</si>
  <si>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</si>
  <si>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</si>
  <si>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</si>
  <si>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</si>
  <si>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</si>
  <si>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</si>
  <si>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</si>
  <si>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</si>
  <si>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</si>
  <si>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</si>
  <si>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</si>
  <si>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</si>
  <si>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</si>
  <si>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</si>
  <si>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</si>
  <si>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</si>
  <si>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</si>
  <si>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</si>
  <si>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</si>
  <si>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</si>
  <si>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</si>
  <si>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</si>
  <si>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</si>
  <si>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</si>
  <si>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</si>
  <si>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</si>
  <si>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</si>
  <si>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</si>
  <si>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</si>
  <si>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</si>
  <si>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</si>
  <si>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</si>
  <si>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</si>
  <si>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</si>
  <si>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</si>
  <si>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</si>
  <si>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</si>
  <si>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</si>
  <si>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</si>
  <si>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</si>
  <si>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</si>
  <si>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</si>
  <si>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</si>
  <si>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</si>
  <si>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</si>
  <si>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</si>
  <si>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</si>
  <si>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</si>
  <si>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</si>
  <si>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</si>
  <si>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</si>
  <si>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</si>
  <si>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</si>
  <si>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</si>
  <si>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</si>
  <si>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</si>
  <si>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</si>
  <si>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</si>
  <si>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</si>
  <si>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</si>
  <si>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</si>
  <si>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</si>
  <si>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</si>
  <si>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</si>
  <si>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</si>
  <si>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</si>
  <si>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</si>
  <si>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</si>
  <si>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</si>
  <si>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</si>
  <si>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</si>
  <si>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</si>
  <si>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</si>
  <si>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</si>
  <si>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</si>
  <si>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</si>
  <si>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</si>
  <si>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</si>
  <si>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</si>
  <si>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</si>
  <si>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</si>
  <si>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</si>
  <si>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</si>
  <si>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</si>
  <si>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</si>
  <si>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</si>
  <si>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</si>
  <si>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</si>
  <si>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</si>
  <si>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</si>
  <si>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</si>
  <si>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</si>
  <si>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</si>
  <si>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</si>
  <si>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</si>
  <si>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</si>
  <si>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</si>
  <si>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</si>
  <si>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</si>
  <si>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</si>
  <si>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</si>
  <si>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</si>
  <si>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</si>
  <si>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</si>
  <si>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</si>
  <si>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</si>
  <si>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</si>
  <si>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</si>
  <si>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</si>
  <si>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</si>
  <si>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</si>
  <si>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</si>
  <si>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</si>
  <si>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</si>
  <si>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</si>
  <si>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</si>
  <si>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</si>
  <si>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</si>
  <si>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</si>
  <si>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</si>
  <si>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</si>
  <si>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</si>
  <si>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</si>
  <si>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</si>
  <si>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</si>
  <si>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</si>
  <si>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</si>
  <si>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</si>
  <si>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</si>
  <si>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</si>
  <si>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</si>
  <si>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</si>
  <si>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</si>
  <si>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</si>
  <si>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</si>
  <si>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</si>
  <si>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</si>
  <si>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</si>
  <si>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</si>
  <si>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</si>
  <si>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</si>
  <si>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</si>
  <si>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</si>
  <si>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</si>
  <si>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</si>
  <si>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</si>
  <si>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</si>
  <si>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</si>
  <si>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</si>
  <si>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</si>
  <si>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</si>
  <si>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</si>
  <si>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</si>
  <si>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</si>
  <si>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</si>
  <si>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</si>
  <si>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</si>
  <si>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</si>
  <si>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</si>
  <si>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</si>
  <si>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</si>
  <si>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</si>
  <si>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</si>
  <si>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</si>
  <si>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</si>
  <si>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</si>
  <si>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</si>
  <si>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</si>
  <si>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</si>
  <si>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</si>
  <si>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</si>
  <si>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</si>
  <si>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</si>
  <si>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</si>
  <si>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</si>
  <si>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</si>
  <si>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</si>
  <si>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</si>
  <si>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</si>
  <si>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</si>
  <si>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</si>
  <si>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</si>
  <si>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</si>
  <si>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</si>
  <si>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</si>
  <si>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</si>
  <si>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</si>
  <si>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</si>
  <si>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</si>
  <si>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</si>
  <si>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</si>
  <si>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</si>
  <si>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</si>
  <si>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</si>
  <si>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</si>
  <si>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</si>
  <si>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</si>
  <si>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</si>
  <si>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</si>
  <si>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</si>
  <si>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</si>
  <si>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</si>
  <si>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</si>
  <si>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</si>
  <si>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</si>
  <si>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</si>
  <si>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</si>
  <si>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</si>
  <si>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</si>
  <si>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</si>
  <si>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</si>
  <si>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</si>
  <si>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</si>
  <si>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</si>
  <si>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</si>
  <si>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</si>
  <si>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</si>
  <si>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</si>
  <si>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</si>
  <si>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</si>
  <si>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</si>
  <si>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</si>
  <si>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</si>
  <si>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</si>
  <si>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</si>
  <si>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</si>
  <si>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</si>
  <si>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</si>
  <si>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</si>
  <si>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</si>
  <si>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</si>
  <si>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</si>
  <si>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</si>
  <si>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</si>
  <si>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</si>
  <si>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</si>
  <si>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</si>
  <si>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</si>
  <si>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</si>
  <si>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</si>
  <si>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</si>
  <si>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</si>
  <si>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</si>
  <si>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</si>
  <si>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</si>
  <si>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</si>
  <si>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</si>
  <si>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</si>
  <si>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</si>
  <si>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</si>
  <si>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</si>
  <si>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</si>
  <si>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</si>
  <si>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</si>
  <si>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</si>
  <si>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</si>
  <si>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</si>
  <si>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</si>
  <si>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</si>
  <si>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</si>
  <si>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</si>
  <si>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</si>
  <si>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</si>
  <si>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</si>
  <si>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</si>
  <si>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</si>
  <si>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</si>
  <si>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</si>
  <si>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</si>
  <si>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</si>
  <si>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</si>
  <si>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</si>
  <si>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</si>
  <si>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</si>
  <si>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</si>
  <si>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</si>
  <si>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</si>
  <si>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</si>
  <si>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</si>
  <si>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</si>
  <si>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</si>
  <si>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</si>
  <si>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</si>
  <si>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</si>
  <si>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</si>
  <si>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</si>
  <si>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</si>
  <si>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</si>
  <si>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</si>
  <si>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</si>
  <si>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</si>
  <si>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</si>
  <si>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</si>
  <si>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</si>
  <si>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</si>
  <si>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</si>
  <si>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</si>
  <si>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</si>
  <si>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</si>
  <si>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</si>
  <si>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</si>
  <si>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</si>
  <si>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</si>
  <si>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</si>
  <si>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</si>
  <si>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</si>
  <si>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</si>
  <si>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</si>
  <si>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</si>
  <si>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</si>
  <si>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</si>
  <si>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</si>
  <si>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</si>
  <si>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</si>
  <si>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</si>
  <si>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</si>
  <si>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</si>
  <si>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</si>
  <si>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</si>
  <si>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</si>
  <si>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</si>
  <si>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</si>
  <si>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</si>
  <si>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</si>
  <si>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</si>
  <si>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</si>
  <si>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</si>
  <si>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</si>
  <si>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</si>
  <si>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</si>
  <si>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</si>
  <si>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</si>
  <si>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</si>
  <si>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</si>
  <si>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</si>
  <si>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</si>
  <si>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</si>
  <si>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</si>
  <si>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</si>
  <si>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</si>
  <si>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</si>
  <si>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</si>
  <si>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</si>
  <si>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</si>
  <si>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</si>
  <si>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</si>
  <si>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</si>
  <si>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</si>
  <si>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</si>
  <si>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</si>
  <si>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</si>
  <si>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</si>
  <si>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</si>
  <si>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</si>
  <si>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</si>
  <si>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</si>
  <si>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</si>
  <si>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</si>
  <si>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</si>
  <si>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</si>
  <si>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</si>
  <si>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</si>
  <si>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</si>
  <si>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</si>
  <si>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</si>
  <si>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</si>
  <si>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</si>
  <si>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</si>
  <si>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</si>
  <si>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</si>
  <si>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</si>
  <si>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</si>
  <si>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</si>
  <si>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</si>
  <si>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</si>
  <si>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</si>
  <si>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</si>
  <si>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</si>
  <si>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</si>
  <si>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</si>
  <si>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</si>
  <si>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</si>
  <si>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</si>
  <si>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</si>
  <si>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</si>
  <si>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</si>
  <si>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</si>
  <si>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</si>
  <si>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</si>
  <si>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</si>
  <si>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</si>
  <si>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</si>
  <si>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</si>
  <si>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</si>
  <si>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</si>
  <si>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</si>
  <si>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</si>
  <si>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</si>
  <si>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</si>
  <si>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</si>
  <si>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</si>
  <si>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</si>
  <si>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</si>
  <si>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</si>
  <si>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</si>
  <si>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</si>
  <si>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</si>
  <si>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</si>
  <si>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</si>
  <si>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</si>
  <si>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</si>
  <si>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</si>
  <si>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</si>
  <si>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</si>
  <si>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</si>
  <si>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</si>
  <si>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</si>
  <si>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</si>
  <si>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</si>
  <si>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</si>
  <si>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</si>
  <si>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</si>
  <si>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</si>
  <si>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</si>
  <si>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</si>
  <si>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</si>
  <si>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</si>
  <si>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</si>
  <si>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</si>
  <si>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</si>
  <si>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</si>
  <si>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</si>
  <si>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</si>
  <si>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</si>
  <si>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</si>
  <si>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</si>
  <si>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</si>
  <si>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</si>
  <si>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</si>
  <si>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</si>
  <si>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</si>
  <si>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</si>
  <si>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</si>
  <si>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</si>
  <si>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</si>
  <si>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</si>
  <si>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</si>
  <si>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</si>
  <si>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</si>
  <si>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</si>
  <si>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</si>
  <si>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</si>
  <si>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</si>
  <si>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</si>
  <si>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</si>
  <si>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</si>
  <si>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</si>
  <si>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</si>
  <si>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</si>
  <si>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</si>
  <si>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</si>
  <si>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</si>
  <si>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</si>
  <si>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</si>
  <si>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</si>
  <si>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</si>
  <si>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</si>
  <si>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</si>
  <si>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</si>
  <si>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</si>
  <si>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</si>
  <si>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</si>
  <si>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</si>
  <si>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</si>
  <si>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</si>
  <si>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</si>
  <si>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</si>
  <si>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</si>
  <si>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</si>
  <si>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</si>
  <si>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</si>
  <si>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</si>
  <si>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</si>
  <si>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</si>
  <si>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</si>
  <si>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</si>
  <si>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</si>
  <si>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</si>
  <si>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</si>
  <si>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</si>
  <si>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</si>
  <si>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</si>
  <si>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</si>
  <si>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</si>
  <si>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</si>
  <si>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</si>
  <si>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</si>
  <si>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</si>
  <si>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</si>
  <si>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</si>
  <si>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</si>
  <si>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</si>
  <si>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</si>
  <si>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</si>
  <si>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</si>
  <si>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</si>
  <si>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</si>
  <si>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</si>
  <si>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</si>
  <si>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</si>
  <si>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</si>
  <si>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</si>
  <si>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</si>
  <si>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</si>
  <si>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</si>
  <si>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</si>
  <si>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</si>
  <si>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</si>
  <si>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</si>
  <si>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</si>
  <si>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</si>
  <si>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</si>
  <si>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</si>
  <si>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</si>
  <si>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</si>
  <si>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</si>
  <si>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</si>
  <si>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</si>
  <si>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</si>
  <si>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</si>
  <si>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</si>
  <si>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</si>
  <si>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</si>
  <si>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</si>
  <si>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</si>
  <si>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</si>
  <si>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</si>
  <si>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</si>
  <si>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</si>
  <si>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</si>
  <si>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</si>
  <si>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</si>
  <si>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</si>
  <si>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</si>
  <si>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</si>
  <si>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</si>
  <si>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</si>
  <si>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</si>
  <si>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</si>
  <si>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</si>
  <si>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</si>
  <si>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</si>
  <si>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</si>
  <si>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</si>
  <si>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</si>
  <si>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</si>
  <si>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</si>
  <si>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</si>
  <si>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</si>
  <si>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</si>
  <si>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</si>
  <si>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</si>
  <si>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</si>
  <si>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</si>
  <si>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</si>
  <si>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</si>
  <si>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</si>
  <si>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</si>
  <si>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</si>
  <si>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</si>
  <si>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</si>
  <si>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</si>
  <si>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</si>
  <si>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</si>
  <si>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</si>
  <si>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</si>
  <si>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</si>
  <si>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</si>
  <si>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</si>
  <si>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</si>
  <si>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</si>
  <si>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</si>
  <si>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</si>
  <si>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</si>
  <si>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</si>
  <si>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</si>
  <si>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</si>
  <si>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</si>
  <si>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</si>
  <si>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</si>
  <si>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</si>
  <si>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</si>
  <si>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</si>
  <si>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</si>
  <si>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</si>
  <si>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</si>
  <si>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</si>
  <si>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</si>
  <si>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</si>
  <si>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</si>
  <si>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</si>
  <si>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</si>
  <si>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</si>
  <si>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</si>
  <si>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</si>
  <si>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</si>
  <si>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</si>
  <si>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</si>
  <si>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</si>
  <si>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</si>
  <si>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</si>
  <si>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</si>
  <si>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</si>
  <si>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</si>
  <si>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</si>
  <si>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</si>
  <si>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</si>
  <si>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</si>
  <si>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</si>
  <si>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</si>
  <si>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</si>
  <si>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</si>
  <si>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</si>
  <si>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</si>
  <si>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</si>
  <si>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</si>
  <si>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</si>
  <si>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</si>
  <si>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</si>
  <si>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</si>
  <si>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</si>
  <si>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</si>
  <si>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</si>
  <si>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</si>
  <si>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</si>
  <si>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</si>
  <si>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</si>
  <si>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</si>
  <si>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</si>
  <si>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</si>
  <si>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</si>
  <si>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</si>
  <si>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</si>
  <si>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</si>
  <si>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</si>
  <si>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</si>
  <si>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</si>
  <si>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</si>
  <si>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</si>
  <si>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</si>
  <si>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</si>
  <si>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</si>
  <si>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</si>
  <si>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</si>
  <si>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</si>
  <si>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</si>
  <si>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</si>
  <si>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</si>
  <si>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</si>
  <si>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</si>
  <si>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</si>
  <si>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</si>
  <si>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</si>
  <si>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</si>
  <si>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</si>
  <si>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</si>
  <si>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</si>
  <si>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</si>
  <si>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</si>
  <si>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</si>
  <si>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</si>
  <si>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</si>
  <si>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</si>
  <si>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</si>
  <si>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</si>
  <si>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</si>
  <si>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</si>
  <si>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</si>
  <si>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</si>
  <si>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</si>
  <si>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</si>
  <si>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</si>
  <si>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</si>
  <si>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</si>
  <si>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</si>
  <si>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</si>
  <si>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</si>
  <si>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</si>
  <si>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</si>
  <si>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</si>
  <si>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</si>
  <si>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</si>
  <si>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</si>
  <si>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</si>
  <si>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</si>
  <si>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</si>
  <si>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</si>
  <si>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</si>
  <si>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</si>
  <si>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</si>
  <si>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</si>
  <si>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</si>
  <si>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</si>
  <si>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</si>
  <si>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</si>
  <si>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</si>
  <si>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</si>
  <si>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</si>
  <si>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</si>
  <si>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</si>
  <si>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</si>
  <si>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</si>
  <si>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</si>
  <si>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</si>
  <si>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</si>
  <si>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</si>
  <si>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</si>
  <si>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</si>
  <si>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</si>
  <si>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</si>
  <si>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</si>
  <si>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</si>
  <si>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</si>
  <si>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</si>
  <si>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</si>
  <si>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</si>
  <si>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</si>
  <si>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</si>
  <si>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</si>
  <si>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</si>
  <si>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</si>
  <si>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</si>
  <si>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</si>
  <si>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</si>
  <si>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</si>
  <si>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</si>
  <si>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</si>
  <si>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</si>
  <si>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</si>
  <si>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</si>
  <si>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</si>
  <si>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</si>
  <si>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</si>
  <si>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</si>
  <si>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</si>
  <si>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</si>
  <si>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</si>
  <si>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</si>
  <si>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</si>
  <si>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</si>
  <si>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</si>
  <si>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</si>
  <si>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</si>
  <si>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</si>
  <si>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</si>
  <si>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</si>
  <si>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</si>
  <si>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</si>
  <si>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</si>
  <si>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</si>
  <si>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</si>
  <si>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</si>
  <si>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</si>
  <si>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</si>
  <si>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</si>
  <si>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</si>
  <si>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</si>
  <si>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</si>
  <si>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</si>
  <si>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</si>
  <si>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</si>
  <si>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</si>
  <si>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</si>
  <si>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</si>
  <si>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</si>
  <si>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</si>
  <si>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</si>
  <si>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</si>
  <si>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</si>
  <si>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</si>
  <si>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</si>
  <si>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</si>
  <si>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</si>
  <si>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</si>
  <si>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</si>
  <si>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</si>
  <si>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</si>
  <si>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</si>
  <si>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</si>
  <si>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</si>
  <si>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</si>
  <si>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</si>
  <si>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</si>
  <si>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</si>
  <si>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</si>
  <si>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</si>
  <si>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</si>
  <si>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</si>
  <si>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</si>
  <si>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</si>
  <si>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</si>
  <si>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</si>
  <si>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</si>
  <si>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</si>
  <si>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</si>
  <si>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</si>
  <si>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</si>
  <si>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</si>
  <si>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</si>
  <si>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</si>
  <si>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</si>
  <si>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</si>
  <si>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</si>
  <si>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</si>
  <si>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</si>
  <si>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</si>
  <si>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</si>
  <si>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</si>
  <si>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</si>
  <si>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</si>
  <si>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</si>
  <si>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</si>
  <si>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</si>
  <si>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</si>
  <si>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</si>
  <si>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</si>
  <si>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</si>
  <si>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</si>
  <si>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</si>
  <si>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</si>
  <si>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</si>
  <si>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</si>
  <si>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</si>
  <si>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</si>
  <si>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</si>
  <si>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</si>
  <si>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</si>
  <si>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</si>
  <si>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</si>
  <si>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</si>
  <si>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</si>
  <si>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</si>
  <si>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</si>
  <si>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</si>
  <si>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</si>
  <si>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</si>
  <si>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</si>
  <si>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</si>
  <si>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</si>
  <si>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</si>
  <si>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</si>
  <si>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</si>
  <si>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</si>
  <si>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</si>
  <si>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</si>
  <si>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</si>
  <si>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</si>
  <si>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</si>
  <si>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</si>
  <si>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</si>
  <si>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</si>
  <si>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</si>
  <si>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</si>
  <si>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</si>
  <si>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</si>
  <si>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</si>
  <si>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</si>
  <si>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</si>
  <si>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</si>
  <si>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</si>
  <si>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</si>
  <si>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</si>
  <si>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</si>
  <si>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</si>
  <si>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</si>
  <si>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</si>
  <si>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</si>
  <si>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</si>
  <si>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</si>
  <si>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</si>
  <si>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</si>
  <si>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</si>
  <si>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</si>
  <si>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</si>
  <si>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</si>
  <si>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</si>
  <si>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</si>
  <si>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</si>
  <si>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</si>
  <si>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</si>
  <si>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</si>
  <si>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</si>
  <si>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</si>
  <si>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</si>
  <si>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</si>
  <si>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</si>
  <si>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</si>
  <si>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</si>
  <si>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</si>
  <si>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</si>
  <si>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</si>
  <si>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</si>
  <si>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</si>
  <si>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</si>
  <si>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</si>
  <si>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</si>
  <si>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</si>
  <si>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</si>
  <si>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</si>
  <si>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</si>
  <si>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</si>
  <si>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</si>
  <si>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</si>
  <si>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</si>
  <si>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</si>
  <si>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</si>
  <si>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</si>
  <si>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</si>
  <si>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</si>
  <si>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</si>
  <si>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</si>
  <si>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</si>
  <si>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</si>
  <si>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</si>
  <si>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</si>
  <si>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</si>
  <si>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</si>
  <si>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</si>
  <si>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</si>
  <si>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</si>
  <si>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</si>
  <si>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</si>
  <si>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</si>
  <si>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</si>
  <si>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</si>
  <si>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</si>
  <si>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</si>
  <si>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</si>
  <si>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</si>
  <si>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</si>
  <si>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</si>
  <si>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</si>
  <si>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</si>
  <si>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</si>
  <si>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</si>
  <si>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</si>
  <si>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</si>
  <si>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</si>
  <si>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</si>
  <si>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</si>
  <si>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</si>
  <si>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</si>
  <si>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</si>
  <si>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</si>
  <si>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</si>
  <si>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</si>
  <si>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</si>
  <si>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</si>
  <si>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</si>
  <si>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</si>
  <si>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</si>
  <si>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</si>
  <si>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</si>
  <si>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</si>
  <si>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</si>
  <si>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</si>
  <si>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</si>
  <si>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</si>
  <si>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</si>
  <si>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</si>
  <si>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</si>
  <si>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</si>
  <si>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</si>
  <si>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</si>
  <si>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</si>
  <si>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</si>
  <si>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</si>
  <si>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</si>
  <si>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</si>
  <si>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</si>
  <si>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</si>
  <si>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</si>
  <si>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</si>
  <si>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</si>
  <si>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</si>
  <si>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</si>
  <si>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</si>
  <si>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</si>
  <si>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</si>
  <si>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</si>
  <si>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</si>
  <si>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</si>
  <si>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</si>
  <si>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</si>
  <si>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</si>
  <si>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</si>
  <si>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</si>
  <si>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</si>
  <si>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</si>
  <si>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</si>
  <si>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</si>
  <si>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</si>
  <si>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</si>
  <si>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</si>
  <si>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</si>
  <si>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</si>
  <si>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</si>
  <si>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</si>
  <si>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</si>
  <si>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</si>
  <si>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</si>
  <si>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</si>
  <si>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</si>
  <si>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</si>
  <si>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</si>
  <si>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</si>
  <si>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</si>
  <si>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</si>
  <si>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</si>
  <si>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</si>
  <si>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</si>
  <si>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</si>
  <si>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</si>
  <si>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</si>
  <si>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</si>
  <si>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</si>
  <si>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</si>
  <si>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</si>
  <si>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</si>
  <si>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</si>
  <si>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</si>
  <si>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</si>
  <si>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</si>
  <si>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</si>
  <si>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</si>
  <si>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</si>
  <si>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</si>
  <si>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</si>
  <si>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</si>
  <si>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</si>
  <si>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</si>
  <si>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</si>
  <si>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</si>
  <si>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</si>
  <si>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</si>
  <si>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</si>
  <si>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</si>
  <si>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</si>
  <si>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</si>
  <si>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</si>
  <si>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</si>
  <si>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</si>
  <si>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</si>
  <si>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</si>
  <si>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</si>
  <si>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</si>
  <si>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</si>
  <si>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</si>
  <si>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</si>
  <si>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</si>
  <si>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</si>
  <si>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</si>
  <si>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</si>
  <si>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</si>
  <si>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</si>
  <si>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</si>
  <si>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</si>
  <si>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</si>
  <si>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</si>
  <si>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</si>
  <si>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</si>
  <si>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</si>
  <si>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</si>
  <si>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</si>
  <si>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</si>
  <si>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</si>
  <si>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</si>
  <si>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</si>
  <si>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</si>
  <si>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</si>
  <si>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</si>
  <si>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</si>
  <si>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</si>
  <si>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</si>
  <si>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</si>
  <si>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</si>
  <si>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</si>
  <si>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</si>
  <si>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</si>
  <si>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</si>
  <si>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</si>
  <si>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</si>
  <si>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</si>
  <si>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</si>
  <si>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</si>
  <si>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</si>
  <si>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</si>
  <si>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</si>
  <si>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</si>
  <si>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</si>
  <si>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</si>
  <si>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</si>
  <si>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</si>
  <si>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</si>
  <si>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</si>
  <si>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</si>
  <si>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</si>
  <si>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</si>
  <si>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</si>
  <si>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</si>
  <si>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</si>
  <si>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</si>
  <si>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</si>
  <si>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</si>
  <si>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</si>
  <si>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</si>
  <si>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</si>
  <si>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</si>
  <si>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</si>
  <si>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</si>
  <si>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</si>
  <si>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</si>
  <si>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</si>
  <si>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</si>
  <si>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</si>
  <si>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</si>
  <si>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</si>
  <si>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</si>
  <si>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</si>
  <si>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</si>
  <si>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</si>
  <si>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</si>
  <si>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</si>
  <si>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</si>
  <si>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</si>
  <si>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</si>
  <si>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</si>
  <si>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</si>
  <si>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</si>
  <si>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</si>
  <si>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</si>
  <si>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</si>
  <si>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</si>
  <si>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</si>
  <si>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</si>
  <si>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</si>
  <si>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</si>
  <si>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</si>
  <si>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</si>
  <si>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</si>
  <si>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</si>
  <si>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</si>
  <si>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</si>
  <si>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</si>
  <si>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</si>
  <si>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</si>
  <si>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</si>
  <si>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</si>
  <si>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</si>
  <si>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</si>
  <si>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</si>
  <si>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</si>
  <si>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</si>
  <si>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</si>
  <si>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</si>
  <si>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</si>
  <si>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</si>
  <si>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</si>
  <si>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</si>
  <si>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</si>
  <si>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</si>
  <si>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</si>
  <si>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</si>
  <si>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</si>
  <si>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</si>
  <si>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</si>
  <si>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</si>
  <si>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</si>
  <si>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</si>
  <si>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</si>
  <si>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</si>
  <si>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</si>
  <si>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</si>
  <si>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</si>
  <si>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</si>
  <si>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</si>
  <si>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</si>
  <si>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</si>
  <si>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</si>
  <si>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</si>
  <si>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</si>
  <si>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</si>
  <si>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</si>
  <si>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</si>
  <si>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</si>
  <si>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</si>
  <si>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</si>
  <si>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</si>
  <si>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</si>
  <si>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</si>
  <si>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</si>
  <si>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</si>
  <si>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</si>
  <si>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</si>
  <si>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</si>
  <si>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</si>
  <si>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</si>
  <si>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</si>
  <si>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</si>
  <si>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</si>
  <si>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</si>
  <si>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</si>
  <si>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</si>
  <si>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</si>
  <si>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</si>
  <si>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</si>
  <si>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</si>
  <si>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</si>
  <si>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</si>
  <si>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</si>
  <si>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</si>
  <si>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</si>
  <si>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</si>
  <si>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</si>
  <si>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</si>
  <si>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</si>
  <si>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</si>
  <si>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</si>
  <si>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</si>
  <si>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</si>
  <si>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</si>
  <si>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</si>
  <si>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</si>
  <si>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</si>
  <si>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</si>
  <si>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</si>
  <si>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</si>
  <si>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</si>
  <si>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</si>
  <si>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</si>
  <si>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</si>
  <si>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</si>
  <si>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</si>
  <si>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</si>
  <si>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</si>
  <si>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</si>
  <si>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</si>
  <si>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</si>
  <si>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</si>
  <si>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</si>
  <si>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</si>
  <si>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</si>
  <si>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</si>
  <si>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</si>
  <si>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</si>
  <si>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</si>
  <si>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</si>
  <si>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</si>
  <si>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</si>
  <si>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</si>
  <si>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</si>
  <si>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</si>
  <si>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</si>
  <si>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</si>
  <si>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</si>
  <si>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</si>
  <si>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</si>
  <si>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</si>
  <si>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</si>
  <si>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</si>
  <si>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</si>
  <si>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</si>
  <si>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</si>
  <si>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</si>
  <si>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</si>
  <si>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</si>
  <si>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</si>
  <si>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</si>
  <si>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</si>
  <si>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</si>
  <si>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</si>
  <si>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</si>
  <si>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</si>
  <si>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</si>
  <si>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</si>
  <si>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</si>
  <si>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</si>
  <si>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</si>
  <si>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</si>
  <si>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</si>
  <si>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</si>
  <si>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</si>
  <si>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</si>
  <si>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</si>
  <si>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</si>
  <si>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</si>
  <si>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</si>
  <si>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</si>
  <si>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</si>
  <si>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</si>
  <si>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</si>
  <si>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</si>
  <si>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</si>
  <si>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</si>
  <si>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</si>
  <si>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</si>
  <si>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</si>
  <si>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</si>
  <si>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</si>
  <si>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</si>
  <si>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</si>
  <si>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</si>
  <si>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</si>
  <si>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</si>
  <si>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</si>
  <si>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</si>
  <si>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</si>
  <si>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</si>
  <si>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</si>
  <si>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</si>
  <si>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</si>
  <si>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</si>
  <si>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</si>
  <si>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</si>
  <si>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</si>
  <si>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</si>
  <si>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</si>
  <si>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</si>
  <si>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</si>
  <si>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</si>
  <si>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</si>
  <si>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</si>
  <si>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</si>
  <si>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</si>
  <si>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</si>
  <si>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</si>
  <si>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</si>
  <si>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</si>
  <si>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</si>
  <si>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</si>
  <si>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</si>
  <si>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</si>
  <si>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</si>
  <si>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</si>
  <si>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</si>
  <si>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</si>
  <si>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</si>
  <si>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</si>
  <si>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</si>
  <si>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</si>
  <si>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</si>
  <si>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</si>
  <si>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</si>
  <si>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</si>
  <si>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</si>
  <si>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</si>
  <si>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</si>
  <si>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</si>
  <si>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</si>
  <si>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</si>
  <si>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</si>
  <si>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</si>
  <si>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</si>
  <si>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</si>
  <si>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</si>
  <si>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</si>
  <si>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</si>
  <si>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</si>
  <si>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</si>
  <si>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</si>
  <si>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</si>
  <si>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</si>
  <si>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</si>
  <si>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</si>
  <si>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</si>
  <si>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</si>
  <si>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</si>
  <si>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</si>
  <si>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</si>
  <si>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</si>
  <si>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</si>
  <si>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</si>
  <si>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</si>
  <si>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</si>
  <si>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</si>
  <si>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</si>
  <si>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</si>
  <si>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</si>
  <si>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</si>
  <si>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</si>
  <si>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</si>
  <si>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</si>
  <si>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</si>
  <si>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</si>
  <si>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</si>
  <si>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</si>
  <si>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</si>
  <si>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</si>
  <si>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</si>
  <si>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</si>
  <si>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</si>
  <si>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</si>
  <si>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</si>
  <si>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</si>
  <si>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</si>
  <si>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</si>
  <si>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</si>
  <si>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</si>
  <si>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</si>
  <si>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</si>
  <si>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</si>
  <si>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</si>
  <si>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</si>
  <si>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</si>
  <si>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</si>
  <si>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</si>
  <si>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</si>
  <si>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</si>
  <si>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</si>
  <si>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</si>
  <si>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</si>
  <si>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</si>
  <si>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</si>
  <si>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</si>
  <si>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</si>
  <si>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</si>
  <si>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</si>
  <si>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</si>
  <si>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</si>
  <si>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</si>
  <si>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</si>
  <si>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</si>
  <si>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</si>
  <si>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</si>
  <si>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</si>
  <si>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</si>
  <si>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</si>
  <si>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</si>
  <si>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</si>
  <si>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</si>
  <si>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</si>
  <si>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</si>
  <si>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</si>
  <si>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</si>
  <si>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</si>
  <si>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</si>
  <si>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</si>
  <si>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</si>
  <si>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</si>
  <si>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</si>
  <si>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</si>
  <si>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</si>
  <si>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</si>
  <si>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</si>
  <si>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</si>
  <si>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</si>
  <si>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</si>
  <si>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</si>
  <si>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</si>
  <si>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</si>
  <si>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</si>
  <si>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</si>
  <si>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</si>
  <si>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</si>
  <si>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</si>
  <si>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</si>
  <si>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</si>
  <si>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</si>
  <si>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</si>
  <si>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</si>
  <si>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</si>
  <si>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</si>
  <si>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</si>
  <si>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</si>
  <si>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</si>
  <si>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</si>
  <si>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</si>
  <si>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</si>
  <si>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</si>
  <si>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</si>
  <si>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</si>
  <si>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</si>
  <si>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</si>
  <si>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</si>
  <si>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</si>
  <si>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</si>
  <si>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</si>
  <si>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</si>
  <si>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</si>
  <si>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</si>
  <si>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</si>
  <si>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</si>
  <si>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</si>
  <si>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</si>
  <si>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</si>
  <si>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</si>
  <si>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</si>
  <si>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</si>
  <si>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</si>
  <si>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</si>
  <si>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</si>
  <si>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</si>
  <si>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</si>
  <si>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</si>
  <si>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</si>
  <si>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</si>
  <si>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</si>
  <si>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</si>
  <si>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</si>
  <si>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</si>
  <si>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</si>
  <si>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</si>
  <si>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</si>
  <si>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</si>
  <si>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</si>
  <si>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</si>
  <si>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</si>
  <si>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</si>
  <si>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</si>
  <si>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</si>
  <si>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</si>
  <si>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</si>
  <si>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</si>
  <si>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</si>
  <si>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</si>
  <si>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</si>
  <si>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</si>
  <si>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</si>
  <si>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</si>
  <si>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</si>
  <si>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</si>
  <si>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</si>
  <si>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</si>
  <si>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</si>
  <si>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</si>
  <si>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</si>
  <si>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</si>
  <si>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</si>
  <si>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</si>
  <si>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</si>
  <si>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</si>
  <si>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</si>
  <si>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</si>
  <si>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</si>
  <si>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</si>
  <si>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</si>
  <si>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</si>
  <si>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</si>
  <si>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</si>
  <si>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</si>
  <si>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</si>
  <si>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</si>
  <si>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</si>
  <si>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</si>
  <si>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</si>
  <si>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</si>
  <si>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</si>
  <si>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</si>
  <si>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</si>
  <si>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</si>
  <si>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</si>
  <si>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</si>
  <si>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</si>
  <si>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</si>
  <si>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</si>
  <si>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</si>
  <si>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</si>
  <si>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</si>
  <si>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</si>
  <si>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</si>
  <si>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</si>
  <si>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</si>
  <si>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</si>
  <si>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</si>
  <si>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</si>
  <si>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</si>
  <si>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</si>
  <si>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</si>
  <si>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</si>
  <si>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</si>
  <si>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</si>
  <si>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</si>
  <si>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</si>
  <si>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</si>
  <si>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</si>
  <si>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</si>
  <si>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</si>
  <si>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</si>
  <si>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</si>
  <si>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</si>
  <si>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</si>
  <si>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</si>
  <si>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</si>
  <si>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</si>
  <si>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</si>
  <si>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</si>
  <si>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</si>
  <si>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</si>
  <si>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</si>
  <si>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</si>
  <si>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</si>
  <si>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</si>
  <si>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</si>
  <si>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</si>
  <si>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</si>
  <si>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</si>
  <si>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</si>
  <si>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</si>
  <si>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</si>
  <si>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</si>
  <si>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</si>
  <si>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</si>
  <si>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</si>
  <si>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</si>
  <si>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</si>
  <si>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</si>
  <si>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</si>
  <si>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</si>
  <si>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</si>
  <si>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</si>
  <si>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</si>
  <si>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</si>
  <si>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</si>
  <si>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</si>
  <si>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</si>
  <si>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</si>
  <si>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</si>
  <si>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</si>
  <si>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</si>
  <si>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</si>
  <si>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</si>
  <si>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</si>
  <si>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</si>
  <si>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</si>
  <si>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</si>
  <si>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</si>
  <si>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</si>
  <si>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</si>
  <si>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</si>
  <si>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</si>
  <si>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</si>
  <si>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</si>
  <si>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</si>
  <si>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</si>
  <si>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</si>
  <si>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</si>
  <si>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</si>
  <si>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</si>
  <si>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</si>
  <si>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</si>
  <si>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</si>
  <si>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</si>
  <si>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</si>
  <si>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</si>
  <si>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</si>
  <si>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</si>
  <si>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</si>
  <si>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</si>
  <si>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</si>
  <si>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</si>
  <si>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</si>
  <si>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</si>
  <si>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</si>
  <si>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</si>
  <si>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</si>
  <si>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</si>
  <si>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</si>
  <si>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</si>
  <si>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</si>
  <si>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</si>
  <si>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</si>
  <si>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</si>
  <si>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</si>
  <si>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</si>
  <si>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</si>
  <si>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</si>
  <si>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</si>
  <si>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</si>
  <si>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</si>
  <si>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</si>
  <si>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</si>
  <si>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</si>
  <si>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</si>
  <si>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</si>
  <si>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</si>
  <si>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</si>
  <si>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</si>
  <si>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</si>
  <si>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</si>
  <si>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</si>
  <si>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</si>
  <si>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</si>
  <si>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</si>
  <si>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</si>
  <si>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</si>
  <si>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</si>
  <si>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</si>
  <si>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</si>
  <si>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</si>
  <si>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</si>
  <si>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</si>
  <si>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</si>
  <si>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</si>
  <si>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</si>
  <si>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</si>
  <si>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</si>
  <si>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</si>
  <si>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</si>
  <si>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</si>
  <si>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</si>
  <si>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</si>
  <si>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</si>
  <si>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</si>
  <si>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</si>
  <si>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</si>
  <si>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</si>
  <si>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</si>
  <si>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</si>
  <si>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</si>
  <si>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</si>
  <si>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</si>
  <si>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</si>
  <si>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</si>
  <si>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</si>
  <si>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</si>
  <si>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</si>
  <si>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</si>
  <si>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</si>
  <si>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</si>
  <si>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</si>
  <si>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</si>
  <si>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</si>
  <si>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</si>
  <si>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</si>
  <si>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</si>
  <si>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</si>
  <si>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</si>
  <si>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</si>
  <si>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</si>
  <si>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</si>
  <si>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</si>
  <si>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</si>
  <si>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</si>
  <si>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</si>
  <si>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</si>
  <si>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</si>
  <si>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</si>
  <si>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</si>
  <si>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</si>
  <si>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</si>
  <si>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</si>
  <si>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</si>
  <si>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</si>
  <si>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</si>
  <si>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</si>
  <si>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</si>
  <si>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</si>
  <si>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</si>
  <si>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</si>
  <si>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</si>
  <si>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</si>
  <si>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</si>
  <si>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</si>
  <si>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</si>
  <si>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</si>
  <si>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</si>
  <si>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</si>
  <si>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</si>
  <si>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</si>
  <si>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</si>
  <si>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</si>
  <si>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</si>
  <si>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</si>
  <si>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</si>
  <si>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</si>
  <si>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</si>
  <si>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</si>
  <si>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</si>
  <si>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</si>
  <si>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</si>
  <si>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</si>
  <si>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</si>
  <si>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</si>
  <si>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</si>
  <si>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</si>
  <si>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</si>
  <si>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</si>
  <si>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</si>
  <si>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</si>
  <si>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</si>
  <si>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</si>
  <si>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</si>
  <si>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</si>
  <si>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</si>
  <si>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</si>
  <si>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</si>
  <si>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</si>
  <si>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</si>
  <si>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</si>
  <si>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</si>
  <si>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</si>
  <si>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</si>
  <si>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</si>
  <si>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</si>
  <si>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</si>
  <si>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</si>
  <si>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</si>
  <si>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</si>
  <si>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</si>
  <si>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</si>
  <si>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</si>
  <si>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</si>
  <si>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</si>
  <si>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</si>
  <si>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</si>
  <si>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</si>
  <si>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</si>
  <si>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</si>
  <si>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</si>
  <si>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</si>
  <si>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</si>
  <si>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</si>
  <si>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</si>
  <si>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</si>
  <si>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</si>
  <si>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</si>
  <si>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</si>
  <si>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</si>
  <si>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</si>
  <si>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</si>
  <si>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</si>
  <si>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</si>
  <si>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</si>
  <si>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</si>
  <si>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</si>
  <si>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</si>
  <si>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</si>
  <si>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</si>
  <si>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</si>
  <si>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</si>
  <si>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</si>
  <si>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</si>
  <si>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</si>
  <si>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</si>
  <si>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</si>
  <si>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</si>
  <si>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</si>
  <si>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</si>
  <si>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</si>
  <si>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</si>
  <si>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</si>
  <si>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</si>
  <si>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</si>
  <si>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</si>
  <si>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</si>
  <si>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</si>
  <si>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</si>
  <si>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</si>
  <si>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</si>
  <si>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</si>
  <si>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</si>
  <si>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</si>
  <si>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</si>
  <si>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</si>
  <si>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</si>
  <si>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</si>
  <si>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</si>
  <si>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</si>
  <si>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</si>
  <si>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</si>
  <si>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</si>
  <si>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</si>
  <si>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</si>
  <si>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</si>
  <si>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</si>
  <si>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</si>
  <si>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</si>
  <si>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</si>
  <si>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</si>
  <si>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</si>
  <si>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</si>
  <si>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</si>
  <si>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</si>
  <si>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</si>
  <si>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</si>
  <si>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</si>
  <si>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</si>
  <si>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</si>
  <si>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</si>
  <si>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</si>
  <si>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</si>
  <si>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</si>
  <si>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</si>
  <si>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</si>
  <si>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</si>
  <si>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</si>
  <si>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</si>
  <si>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</si>
  <si>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</si>
  <si>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</si>
  <si>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</si>
  <si>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</si>
  <si>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</si>
  <si>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</si>
  <si>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</si>
  <si>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</si>
  <si>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</si>
  <si>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</si>
  <si>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</si>
  <si>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</si>
  <si>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</si>
  <si>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</si>
  <si>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</si>
  <si>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</si>
  <si>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</si>
  <si>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</si>
  <si>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</si>
  <si>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</si>
  <si>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</si>
  <si>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</si>
  <si>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</si>
  <si>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</si>
  <si>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</si>
  <si>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</si>
  <si>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</si>
  <si>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</si>
  <si>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</si>
  <si>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</si>
  <si>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</si>
  <si>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</si>
  <si>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</si>
  <si>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</si>
  <si>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</si>
  <si>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</si>
  <si>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</si>
  <si>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</si>
  <si>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</si>
  <si>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</si>
  <si>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</si>
  <si>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</si>
  <si>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</si>
  <si>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</si>
  <si>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</si>
  <si>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</si>
  <si>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</si>
  <si>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</si>
  <si>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</si>
  <si>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</si>
  <si>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</si>
  <si>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</si>
  <si>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</si>
  <si>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</si>
  <si>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</si>
  <si>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</si>
  <si>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</si>
  <si>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</si>
  <si>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</si>
  <si>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</si>
  <si>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</si>
  <si>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</si>
  <si>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</si>
  <si>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</si>
  <si>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</si>
  <si>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</si>
  <si>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</si>
  <si>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</si>
  <si>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</si>
  <si>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</si>
  <si>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</si>
  <si>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</si>
  <si>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</si>
  <si>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</si>
  <si>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</si>
  <si>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</si>
  <si>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</si>
  <si>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</si>
  <si>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</si>
  <si>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</si>
  <si>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</si>
  <si>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</si>
  <si>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</si>
  <si>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</si>
  <si>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</si>
  <si>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</si>
  <si>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</si>
  <si>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</si>
  <si>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</si>
  <si>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</si>
  <si>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</si>
  <si>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</si>
  <si>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</si>
  <si>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</si>
  <si>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</si>
  <si>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</si>
  <si>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</si>
  <si>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</si>
  <si>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</si>
  <si>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</si>
  <si>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</si>
  <si>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</si>
  <si>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</si>
  <si>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</si>
  <si>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</si>
  <si>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</si>
  <si>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</si>
  <si>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</si>
  <si>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</si>
  <si>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</si>
  <si>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</si>
  <si>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</si>
  <si>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</si>
  <si>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</si>
  <si>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</si>
  <si>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</si>
  <si>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</si>
  <si>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</si>
  <si>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</si>
  <si>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</si>
  <si>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</si>
  <si>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</si>
  <si>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</si>
  <si>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</si>
  <si>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</si>
  <si>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</si>
  <si>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</si>
  <si>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</si>
  <si>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</si>
  <si>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</si>
  <si>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</si>
  <si>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</si>
  <si>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</si>
  <si>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</si>
  <si>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</si>
  <si>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</si>
  <si>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</si>
  <si>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</si>
  <si>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</si>
  <si>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</si>
  <si>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</si>
  <si>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</si>
  <si>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</si>
  <si>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</si>
  <si>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</si>
  <si>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</si>
  <si>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</si>
  <si>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</si>
  <si>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</si>
  <si>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</si>
  <si>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</si>
  <si>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</si>
  <si>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</si>
  <si>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</si>
  <si>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</si>
  <si>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</si>
  <si>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</si>
  <si>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</si>
  <si>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</si>
  <si>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</si>
  <si>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</si>
  <si>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</si>
  <si>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</si>
  <si>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</si>
  <si>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</si>
  <si>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</si>
  <si>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</si>
  <si>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</si>
  <si>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</si>
  <si>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</si>
  <si>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</si>
  <si>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</si>
  <si>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</si>
  <si>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</si>
  <si>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</si>
  <si>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</si>
  <si>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</si>
  <si>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</si>
  <si>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</si>
  <si>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</si>
  <si>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</si>
  <si>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</si>
  <si>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</si>
  <si>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</si>
  <si>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</si>
  <si>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</si>
  <si>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</si>
  <si>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</si>
  <si>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</si>
  <si>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</si>
  <si>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</si>
  <si>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</si>
  <si>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</si>
  <si>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</si>
  <si>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</si>
  <si>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</si>
  <si>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</si>
  <si>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</si>
  <si>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</si>
  <si>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</si>
  <si>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</si>
  <si>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</si>
  <si>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</si>
  <si>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</si>
  <si>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</si>
  <si>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</si>
  <si>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</si>
  <si>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</si>
  <si>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</si>
  <si>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</si>
  <si>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</si>
  <si>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</si>
  <si>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</si>
  <si>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</si>
  <si>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</si>
  <si>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</si>
  <si>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</si>
  <si>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</si>
  <si>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</si>
  <si>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</si>
  <si>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</si>
  <si>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</si>
  <si>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</si>
  <si>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</si>
  <si>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</si>
  <si>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</si>
  <si>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</si>
  <si>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</si>
  <si>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</si>
  <si>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</si>
  <si>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</si>
  <si>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</si>
  <si>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</si>
  <si>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</si>
  <si>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</si>
  <si>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</si>
  <si>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</si>
  <si>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</si>
  <si>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</si>
  <si>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</si>
  <si>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</si>
  <si>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</si>
  <si>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</si>
  <si>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</si>
  <si>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</si>
  <si>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</si>
  <si>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</si>
  <si>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</si>
  <si>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</si>
  <si>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</si>
  <si>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</si>
  <si>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</si>
  <si>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</si>
  <si>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</si>
  <si>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</si>
  <si>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</si>
  <si>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</si>
  <si>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</si>
  <si>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</si>
  <si>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</si>
  <si>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</si>
  <si>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</si>
  <si>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</si>
  <si>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</si>
  <si>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</si>
  <si>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</si>
  <si>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</si>
  <si>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</si>
  <si>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</si>
  <si>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</si>
  <si>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</si>
  <si>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</si>
  <si>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</si>
  <si>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</si>
  <si>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</si>
  <si>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</si>
  <si>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</si>
  <si>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</si>
  <si>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</si>
  <si>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</si>
  <si>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</si>
  <si>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</si>
  <si>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</si>
  <si>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</si>
  <si>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</si>
  <si>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</si>
  <si>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</si>
  <si>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</si>
  <si>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</si>
  <si>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</si>
  <si>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</si>
  <si>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</si>
  <si>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</si>
  <si>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</si>
  <si>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</si>
  <si>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</si>
  <si>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</si>
  <si>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</si>
  <si>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</si>
  <si>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</si>
  <si>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</si>
  <si>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</si>
  <si>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</si>
  <si>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</si>
  <si>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</si>
  <si>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</si>
  <si>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</si>
  <si>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</si>
  <si>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</si>
  <si>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</si>
  <si>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</si>
  <si>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</si>
  <si>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</si>
  <si>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</si>
  <si>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</si>
  <si>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</si>
  <si>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</si>
  <si>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</si>
  <si>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</si>
  <si>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</si>
  <si>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</si>
  <si>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</si>
  <si>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</si>
  <si>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</si>
  <si>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</si>
  <si>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</si>
  <si>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</si>
  <si>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</si>
  <si>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</si>
  <si>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</si>
  <si>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</si>
  <si>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</si>
  <si>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</si>
  <si>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</si>
  <si>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</si>
  <si>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</si>
  <si>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</si>
  <si>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</si>
  <si>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</si>
  <si>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</si>
  <si>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</si>
  <si>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</si>
  <si>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</si>
  <si>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</si>
  <si>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</si>
  <si>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</si>
  <si>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</si>
  <si>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</si>
  <si>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</si>
  <si>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</si>
  <si>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</si>
  <si>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</si>
  <si>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</si>
  <si>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</si>
  <si>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</si>
  <si>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</si>
  <si>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</si>
  <si>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</si>
  <si>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</si>
  <si>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</si>
  <si>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</si>
  <si>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</si>
  <si>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</si>
  <si>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</si>
  <si>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</si>
  <si>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</si>
  <si>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</si>
  <si>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</si>
  <si>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</si>
  <si>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</si>
  <si>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</si>
  <si>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</si>
  <si>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</si>
  <si>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</si>
  <si>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</si>
  <si>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</si>
  <si>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</si>
  <si>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</si>
  <si>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</si>
  <si>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</si>
  <si>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</si>
  <si>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</si>
  <si>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</si>
  <si>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</si>
  <si>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</si>
  <si>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</si>
  <si>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</si>
  <si>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</si>
  <si>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</si>
  <si>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</si>
  <si>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</si>
  <si>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</si>
  <si>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</si>
  <si>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</si>
  <si>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</si>
  <si>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</si>
  <si>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</si>
  <si>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</si>
  <si>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</si>
  <si>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</si>
  <si>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</si>
  <si>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</si>
  <si>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</si>
  <si>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</si>
  <si>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</si>
  <si>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</si>
  <si>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</si>
  <si>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</si>
  <si>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</si>
  <si>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</si>
  <si>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</si>
  <si>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</si>
  <si>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</si>
  <si>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</si>
  <si>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</si>
  <si>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</si>
  <si>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</si>
  <si>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</si>
  <si>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</si>
  <si>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</si>
  <si>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</si>
  <si>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</si>
  <si>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</si>
  <si>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</si>
  <si>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</si>
  <si>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</si>
  <si>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</si>
  <si>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</si>
  <si>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</si>
  <si>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</si>
  <si>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</si>
  <si>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</si>
  <si>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</si>
  <si>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</si>
  <si>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</si>
  <si>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</si>
  <si>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</si>
  <si>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</si>
  <si>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</si>
  <si>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</si>
  <si>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</si>
  <si>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</si>
  <si>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</si>
  <si>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</si>
  <si>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</si>
  <si>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</si>
  <si>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</si>
  <si>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</si>
  <si>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</si>
  <si>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</si>
  <si>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</si>
  <si>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</si>
  <si>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</si>
  <si>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</si>
  <si>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</si>
  <si>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</si>
  <si>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</si>
  <si>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</si>
  <si>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</si>
  <si>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</si>
  <si>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</si>
  <si>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</si>
  <si>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</si>
  <si>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</si>
  <si>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</si>
  <si>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</si>
  <si>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</si>
  <si>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</si>
  <si>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</si>
  <si>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</si>
  <si>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</si>
  <si>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</si>
  <si>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</si>
  <si>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</si>
  <si>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</si>
  <si>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</si>
  <si>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</si>
  <si>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</si>
  <si>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</si>
  <si>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</si>
  <si>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</si>
  <si>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</si>
  <si>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</si>
  <si>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</si>
  <si>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</si>
  <si>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</si>
  <si>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</si>
  <si>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</si>
  <si>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</si>
  <si>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</si>
  <si>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</si>
  <si>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</si>
  <si>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</si>
  <si>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</si>
  <si>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</si>
  <si>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</si>
  <si>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</si>
  <si>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</si>
  <si>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</si>
  <si>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</si>
  <si>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</si>
  <si>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</si>
  <si>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</si>
  <si>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</si>
  <si>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</si>
  <si>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</si>
  <si>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</si>
  <si>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</si>
  <si>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</si>
  <si>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</si>
  <si>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</si>
  <si>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</si>
  <si>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</si>
  <si>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</si>
  <si>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</si>
  <si>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</si>
  <si>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</si>
  <si>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</si>
  <si>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</si>
  <si>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</si>
  <si>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</si>
  <si>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</si>
  <si>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</si>
  <si>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</si>
  <si>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</si>
  <si>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</si>
  <si>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</si>
  <si>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</si>
  <si>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</si>
  <si>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</si>
  <si>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</si>
  <si>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</si>
  <si>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</si>
  <si>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</si>
  <si>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</si>
  <si>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</si>
  <si>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</si>
  <si>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</si>
  <si>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</si>
  <si>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</si>
  <si>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</si>
  <si>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</si>
  <si>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</si>
  <si>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</si>
  <si>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</si>
  <si>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</si>
  <si>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</si>
  <si>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</si>
  <si>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</si>
  <si>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</si>
  <si>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</si>
  <si>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</si>
  <si>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</si>
  <si>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</si>
  <si>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</si>
  <si>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</si>
  <si>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</si>
  <si>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</si>
  <si>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</si>
  <si>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</si>
  <si>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</si>
  <si>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</si>
  <si>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</si>
  <si>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</si>
  <si>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</si>
  <si>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</si>
  <si>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</si>
  <si>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</si>
  <si>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</si>
  <si>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</si>
  <si>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</si>
  <si>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</si>
  <si>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</si>
  <si>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</si>
  <si>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</si>
  <si>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</si>
  <si>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</si>
  <si>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</si>
  <si>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</si>
  <si>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</si>
  <si>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</si>
  <si>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</si>
  <si>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</si>
  <si>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</si>
  <si>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</si>
  <si>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</si>
  <si>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</si>
  <si>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</si>
  <si>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</si>
  <si>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</si>
  <si>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</si>
  <si>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</si>
  <si>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</si>
  <si>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</si>
  <si>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</si>
  <si>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</si>
  <si>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</si>
  <si>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</si>
  <si>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</si>
  <si>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</si>
  <si>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</si>
  <si>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</si>
  <si>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</si>
  <si>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</si>
  <si>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</si>
  <si>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</si>
  <si>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</si>
  <si>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</si>
  <si>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</si>
  <si>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</si>
  <si>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</si>
  <si>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</si>
  <si>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</si>
  <si>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</si>
  <si>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</si>
  <si>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</si>
  <si>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</si>
  <si>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</si>
  <si>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</si>
  <si>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</si>
  <si>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</si>
  <si>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</si>
  <si>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</si>
  <si>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</si>
  <si>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</si>
  <si>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</si>
  <si>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</si>
  <si>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</si>
  <si>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</si>
  <si>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</si>
  <si>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</si>
  <si>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</si>
  <si>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</si>
  <si>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</si>
  <si>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</si>
  <si>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</si>
  <si>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</si>
  <si>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</si>
  <si>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</si>
  <si>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</si>
  <si>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</si>
  <si>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</si>
  <si>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</si>
  <si>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</si>
  <si>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</si>
  <si>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</si>
  <si>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</si>
  <si>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</si>
  <si>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</si>
  <si>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</si>
  <si>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</si>
  <si>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</si>
  <si>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</si>
  <si>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</si>
  <si>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</si>
  <si>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</si>
  <si>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</si>
  <si>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</si>
  <si>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</si>
  <si>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</si>
  <si>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</si>
  <si>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</si>
  <si>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</si>
  <si>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</si>
  <si>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</si>
  <si>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</si>
  <si>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</si>
  <si>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</si>
  <si>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</si>
  <si>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</si>
  <si>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</si>
  <si>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</si>
  <si>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</si>
  <si>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</si>
  <si>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</si>
  <si>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</si>
  <si>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</si>
  <si>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</si>
  <si>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</si>
  <si>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</si>
  <si>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</si>
  <si>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</si>
  <si>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</si>
  <si>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</si>
  <si>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</si>
  <si>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</si>
  <si>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</si>
  <si>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</si>
  <si>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</si>
  <si>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</si>
  <si>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</si>
  <si>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</si>
  <si>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</si>
  <si>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</si>
  <si>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</si>
  <si>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</si>
  <si>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</si>
  <si>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</si>
  <si>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</si>
  <si>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</si>
  <si>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</si>
  <si>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</si>
  <si>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</si>
  <si>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</si>
  <si>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</si>
  <si>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</si>
  <si>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</si>
  <si>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</si>
  <si>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</si>
  <si>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</si>
  <si>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</si>
  <si>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</si>
  <si>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</si>
  <si>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</si>
  <si>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</si>
  <si>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</si>
  <si>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</si>
  <si>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</si>
  <si>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</si>
  <si>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</si>
  <si>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</si>
  <si>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</si>
  <si>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</si>
  <si>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</si>
  <si>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</si>
  <si>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</si>
  <si>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</si>
  <si>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</si>
  <si>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</si>
  <si>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</si>
  <si>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</si>
  <si>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</si>
  <si>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</si>
  <si>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</si>
  <si>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</si>
  <si>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</si>
  <si>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</si>
  <si>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</si>
  <si>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</si>
  <si>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</si>
  <si>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</si>
  <si>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</si>
  <si>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</si>
  <si>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</si>
  <si>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</si>
  <si>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</si>
  <si>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</si>
  <si>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</si>
  <si>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</si>
  <si>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</si>
  <si>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</si>
  <si>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</si>
  <si>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</si>
  <si>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</si>
  <si>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</si>
  <si>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</si>
  <si>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</si>
  <si>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</si>
  <si>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</si>
  <si>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</si>
  <si>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</si>
  <si>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</si>
  <si>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</si>
  <si>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</si>
  <si>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</si>
  <si>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</si>
  <si>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</si>
  <si>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</si>
  <si>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</si>
  <si>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</si>
  <si>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</si>
  <si>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</si>
  <si>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</si>
  <si>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</si>
  <si>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</si>
  <si>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</si>
  <si>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</si>
  <si>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</si>
  <si>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</si>
  <si>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</si>
  <si>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</si>
  <si>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</si>
  <si>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</si>
  <si>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</si>
  <si>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</si>
  <si>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</si>
  <si>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</si>
  <si>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</si>
  <si>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</si>
  <si>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</si>
  <si>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</si>
  <si>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</si>
  <si>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</si>
  <si>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</si>
  <si>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</si>
  <si>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</si>
  <si>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</si>
  <si>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</si>
  <si>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</si>
  <si>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</si>
  <si>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</si>
  <si>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</si>
  <si>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</si>
  <si>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</si>
  <si>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</si>
  <si>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</si>
  <si>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</si>
  <si>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</si>
  <si>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</si>
  <si>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</si>
  <si>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</si>
  <si>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</si>
  <si>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</si>
  <si>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</si>
  <si>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</si>
  <si>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</si>
  <si>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</si>
  <si>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</si>
  <si>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</si>
  <si>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</si>
  <si>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</si>
  <si>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</si>
  <si>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</si>
  <si>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</si>
  <si>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</si>
  <si>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</si>
  <si>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</si>
  <si>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</si>
  <si>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</si>
  <si>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</si>
  <si>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</si>
  <si>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</si>
  <si>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</si>
  <si>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</si>
  <si>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</si>
  <si>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</si>
  <si>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</si>
  <si>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</si>
  <si>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</si>
  <si>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</si>
  <si>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</si>
  <si>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</si>
  <si>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</si>
  <si>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</si>
  <si>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</si>
  <si>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</si>
  <si>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</si>
  <si>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</si>
  <si>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</si>
  <si>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</si>
  <si>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</si>
  <si>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</si>
  <si>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</si>
  <si>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</si>
  <si>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</si>
  <si>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</si>
  <si>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</si>
  <si>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</si>
  <si>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</si>
  <si>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</si>
  <si>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</si>
  <si>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</si>
  <si>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</si>
  <si>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</si>
  <si>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</si>
  <si>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</si>
  <si>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</si>
  <si>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</si>
  <si>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</si>
  <si>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</si>
  <si>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</si>
  <si>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</si>
  <si>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</si>
  <si>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</si>
  <si>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</si>
  <si>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</si>
  <si>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</si>
  <si>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</si>
  <si>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</si>
  <si>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</si>
  <si>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</si>
  <si>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</si>
  <si>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</si>
  <si>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</si>
  <si>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</si>
  <si>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</si>
  <si>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</si>
  <si>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</si>
  <si>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</si>
  <si>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</si>
  <si>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</si>
  <si>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</si>
  <si>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</si>
  <si>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</si>
  <si>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</si>
  <si>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</si>
  <si>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</si>
  <si>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</si>
  <si>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</si>
  <si>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</si>
  <si>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</si>
  <si>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</si>
  <si>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</si>
  <si>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</si>
  <si>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</si>
  <si>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</si>
  <si>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</si>
  <si>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</si>
  <si>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</si>
  <si>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</si>
  <si>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</si>
  <si>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</si>
  <si>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</si>
  <si>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</si>
  <si>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</si>
  <si>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</si>
  <si>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</si>
  <si>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</si>
  <si>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</si>
  <si>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</si>
  <si>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</si>
  <si>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</si>
  <si>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</si>
  <si>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</si>
  <si>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</si>
  <si>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</si>
  <si>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</si>
  <si>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</si>
  <si>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</si>
  <si>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</si>
  <si>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</si>
  <si>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</si>
  <si>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</si>
  <si>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</si>
  <si>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</si>
  <si>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</si>
  <si>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</si>
  <si>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</si>
  <si>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</si>
  <si>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</si>
  <si>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</si>
  <si>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</si>
  <si>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</si>
  <si>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</si>
  <si>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</si>
  <si>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</si>
  <si>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</si>
  <si>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</si>
  <si>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</si>
  <si>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</si>
  <si>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</si>
  <si>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</si>
  <si>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</si>
  <si>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</si>
  <si>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</si>
  <si>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</si>
  <si>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</si>
  <si>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</si>
  <si>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</si>
  <si>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</si>
  <si>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</si>
  <si>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</si>
  <si>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</si>
  <si>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</si>
  <si>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</si>
  <si>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</si>
  <si>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</si>
  <si>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</si>
  <si>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</si>
  <si>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</si>
  <si>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</si>
  <si>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</si>
  <si>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</si>
  <si>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</si>
  <si>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</si>
  <si>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</si>
  <si>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</si>
  <si>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</si>
  <si>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</si>
  <si>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</si>
  <si>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</si>
  <si>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</si>
  <si>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</si>
  <si>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</si>
  <si>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</si>
  <si>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</si>
  <si>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</si>
  <si>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</si>
  <si>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</si>
  <si>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</si>
  <si>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</si>
  <si>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</si>
  <si>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</si>
  <si>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</si>
  <si>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</si>
  <si>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</si>
  <si>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</si>
  <si>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</si>
  <si>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</si>
  <si>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</si>
  <si>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</si>
  <si>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</si>
  <si>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</si>
  <si>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</si>
  <si>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</si>
  <si>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</si>
  <si>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</si>
  <si>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</si>
  <si>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</si>
  <si>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</si>
  <si>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</si>
  <si>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</si>
  <si>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</si>
  <si>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</si>
  <si>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</si>
  <si>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</si>
  <si>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</si>
  <si>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</si>
  <si>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</si>
  <si>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</si>
  <si>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</si>
  <si>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</si>
  <si>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</si>
  <si>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</si>
  <si>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</si>
  <si>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</si>
  <si>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</si>
  <si>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</si>
  <si>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</si>
  <si>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</si>
  <si>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</si>
  <si>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</si>
  <si>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</si>
  <si>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</si>
  <si>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</si>
  <si>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</si>
  <si>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</si>
  <si>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</si>
  <si>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</si>
  <si>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</si>
  <si>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</si>
  <si>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</si>
  <si>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</si>
  <si>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</si>
  <si>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</si>
  <si>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</si>
  <si>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</si>
  <si>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</si>
  <si>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</si>
  <si>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</si>
  <si>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</si>
  <si>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</si>
  <si>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</si>
  <si>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</si>
  <si>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</si>
  <si>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</si>
  <si>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</si>
  <si>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</si>
  <si>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</si>
  <si>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</si>
  <si>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</si>
  <si>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</si>
  <si>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</si>
  <si>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</si>
  <si>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</si>
  <si>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</si>
  <si>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</si>
  <si>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</si>
  <si>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</si>
  <si>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</si>
  <si>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</si>
  <si>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</si>
  <si>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</si>
  <si>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</si>
  <si>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</si>
  <si>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</si>
  <si>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</si>
  <si>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</si>
  <si>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</si>
  <si>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</si>
  <si>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</si>
  <si>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</si>
  <si>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</si>
  <si>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</si>
  <si>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</si>
  <si>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</si>
  <si>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</si>
  <si>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</si>
  <si>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</si>
  <si>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</si>
  <si>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</si>
  <si>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</si>
  <si>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</si>
  <si>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</si>
  <si>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</si>
  <si>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</si>
  <si>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</si>
  <si>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</si>
  <si>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</si>
  <si>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</si>
  <si>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</si>
  <si>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</si>
  <si>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</si>
  <si>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</si>
  <si>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</si>
  <si>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</si>
  <si>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</si>
  <si>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</si>
  <si>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</si>
  <si>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</si>
  <si>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</si>
  <si>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</si>
  <si>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</si>
  <si>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</si>
  <si>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</si>
  <si>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</si>
  <si>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</si>
  <si>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</si>
  <si>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</si>
  <si>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</si>
  <si>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</si>
  <si>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</si>
  <si>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</si>
  <si>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</si>
  <si>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</si>
  <si>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</si>
  <si>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</si>
  <si>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</si>
  <si>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</si>
  <si>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</si>
  <si>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</si>
  <si>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</si>
  <si>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</si>
  <si>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</si>
  <si>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</si>
  <si>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</si>
  <si>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</si>
  <si>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</si>
  <si>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</si>
  <si>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</si>
  <si>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</si>
  <si>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</si>
  <si>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</si>
  <si>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</si>
  <si>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</si>
  <si>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</si>
  <si>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</si>
  <si>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</si>
  <si>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</si>
  <si>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</si>
  <si>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</si>
  <si>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</si>
  <si>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</si>
  <si>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</si>
  <si>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</si>
  <si>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</si>
  <si>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</si>
  <si>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</si>
  <si>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</si>
  <si>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</si>
  <si>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</si>
  <si>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</si>
  <si>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</si>
  <si>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</si>
  <si>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</si>
  <si>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</si>
  <si>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</si>
  <si>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</si>
  <si>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</si>
  <si>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</si>
  <si>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</si>
  <si>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</si>
  <si>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</si>
  <si>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</si>
  <si>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</si>
  <si>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</si>
  <si>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</si>
  <si>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</si>
  <si>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</si>
  <si>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</si>
  <si>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</si>
  <si>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</si>
  <si>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</si>
  <si>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</si>
  <si>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</si>
  <si>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</si>
  <si>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</si>
  <si>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</si>
  <si>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</si>
  <si>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</si>
  <si>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</si>
  <si>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</si>
  <si>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</si>
  <si>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</si>
  <si>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</si>
  <si>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</si>
  <si>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</si>
  <si>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</si>
  <si>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</si>
  <si>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</si>
  <si>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</si>
  <si>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</si>
  <si>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</si>
  <si>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</si>
  <si>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</si>
  <si>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</si>
  <si>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</si>
  <si>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</si>
  <si>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</si>
  <si>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</si>
  <si>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</si>
  <si>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</si>
  <si>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</si>
  <si>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</si>
  <si>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</si>
  <si>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</si>
  <si>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</si>
  <si>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</si>
  <si>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</si>
  <si>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</si>
  <si>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</si>
  <si>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</si>
  <si>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</si>
  <si>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</si>
  <si>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</si>
  <si>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</si>
  <si>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</si>
  <si>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</si>
  <si>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</si>
  <si>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</si>
  <si>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</si>
  <si>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</si>
  <si>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</si>
  <si>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</si>
  <si>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</si>
  <si>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</si>
  <si>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</si>
  <si>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</si>
  <si>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</si>
  <si>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</si>
  <si>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</si>
  <si>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</si>
  <si>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</si>
  <si>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</si>
  <si>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</si>
  <si>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</si>
  <si>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</si>
  <si>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</si>
  <si>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</si>
  <si>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</si>
  <si>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</si>
  <si>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</si>
  <si>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</si>
  <si>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</si>
  <si>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</si>
  <si>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</si>
  <si>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</si>
  <si>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</si>
  <si>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</si>
  <si>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</si>
  <si>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</si>
  <si>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</si>
  <si>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</si>
  <si>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</si>
  <si>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</si>
  <si>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</si>
  <si>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</si>
  <si>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</si>
  <si>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</si>
  <si>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</si>
  <si>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</si>
  <si>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</si>
  <si>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</si>
  <si>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</si>
  <si>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</si>
  <si>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</si>
  <si>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</si>
  <si>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</si>
  <si>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</si>
  <si>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</si>
  <si>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</si>
  <si>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</si>
  <si>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</si>
  <si>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</si>
  <si>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</si>
  <si>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</si>
  <si>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</si>
  <si>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</si>
  <si>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</si>
  <si>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</si>
  <si>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</si>
  <si>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</si>
  <si>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</si>
  <si>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</si>
  <si>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</si>
  <si>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</si>
  <si>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</si>
  <si>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</si>
  <si>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</si>
  <si>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</si>
  <si>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</si>
  <si>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</si>
  <si>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</si>
  <si>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</si>
  <si>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</si>
  <si>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</si>
  <si>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</si>
  <si>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</si>
  <si>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</si>
  <si>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</si>
  <si>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</si>
  <si>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</si>
  <si>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</si>
  <si>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</si>
  <si>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</si>
  <si>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</si>
  <si>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</si>
  <si>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</si>
  <si>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</si>
  <si>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</si>
  <si>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</si>
  <si>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</si>
  <si>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</si>
  <si>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</si>
  <si>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</si>
  <si>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</si>
  <si>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</si>
  <si>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</si>
  <si>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</si>
  <si>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</si>
  <si>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</si>
  <si>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</si>
  <si>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</si>
  <si>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</si>
  <si>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</si>
  <si>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</si>
  <si>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</si>
  <si>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</si>
  <si>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</si>
  <si>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</si>
  <si>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</si>
  <si>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</si>
  <si>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</si>
  <si>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</si>
  <si>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</si>
  <si>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</si>
  <si>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</si>
  <si>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</si>
  <si>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</si>
  <si>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</si>
  <si>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</si>
  <si>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</si>
  <si>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</si>
  <si>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</si>
  <si>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</si>
  <si>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</si>
  <si>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</si>
  <si>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</si>
  <si>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</si>
  <si>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</si>
  <si>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</si>
  <si>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</si>
  <si>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</si>
  <si>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</si>
  <si>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</si>
  <si>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</si>
  <si>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</si>
  <si>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</si>
  <si>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</si>
  <si>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</si>
  <si>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</si>
  <si>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</si>
  <si>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</si>
  <si>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</si>
  <si>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</si>
  <si>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</si>
  <si>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</si>
  <si>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</si>
  <si>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</si>
  <si>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</si>
  <si>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</si>
  <si>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</si>
  <si>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</si>
  <si>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</si>
  <si>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</si>
  <si>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</si>
  <si>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</si>
  <si>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</si>
  <si>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</si>
  <si>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</si>
  <si>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</si>
  <si>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</si>
  <si>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</si>
  <si>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</si>
  <si>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</si>
  <si>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</si>
  <si>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</si>
  <si>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</si>
  <si>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</si>
  <si>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</si>
  <si>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</si>
  <si>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</si>
  <si>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</si>
  <si>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</si>
  <si>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</si>
  <si>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</si>
  <si>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</si>
  <si>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</si>
  <si>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</si>
  <si>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</si>
  <si>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</si>
  <si>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</si>
  <si>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</si>
  <si>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</si>
  <si>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</si>
  <si>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</si>
  <si>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</si>
  <si>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</si>
  <si>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</si>
  <si>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</si>
  <si>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</si>
  <si>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</si>
  <si>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</si>
  <si>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</si>
  <si>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</si>
  <si>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</si>
  <si>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</si>
  <si>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</si>
  <si>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</si>
  <si>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</si>
  <si>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</si>
  <si>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</si>
  <si>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</si>
  <si>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</si>
  <si>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</si>
  <si>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</si>
  <si>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</si>
  <si>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</si>
  <si>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</si>
  <si>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</si>
  <si>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</si>
  <si>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</si>
  <si>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</si>
  <si>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</si>
  <si>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</si>
  <si>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</si>
  <si>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</si>
  <si>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</si>
  <si>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</si>
  <si>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</si>
  <si>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</si>
  <si>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</si>
  <si>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</si>
  <si>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</si>
  <si>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</si>
  <si>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</si>
  <si>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</si>
  <si>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</si>
  <si>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</si>
  <si>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</si>
  <si>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</si>
  <si>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</si>
  <si>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</si>
  <si>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</si>
  <si>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</si>
  <si>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</si>
  <si>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</si>
  <si>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</si>
  <si>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</si>
  <si>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</si>
  <si>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</si>
  <si>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</si>
  <si>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</si>
  <si>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</si>
  <si>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</si>
  <si>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</si>
  <si>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</si>
  <si>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</si>
  <si>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</si>
  <si>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</si>
  <si>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</si>
  <si>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</si>
  <si>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</si>
  <si>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</si>
  <si>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</si>
  <si>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</si>
  <si>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</si>
  <si>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</si>
  <si>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</si>
  <si>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</si>
  <si>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</si>
  <si>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</si>
  <si>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</si>
  <si>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</si>
  <si>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</si>
  <si>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</si>
  <si>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</si>
  <si>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</si>
  <si>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</si>
  <si>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</si>
  <si>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</si>
  <si>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</si>
  <si>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</si>
  <si>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</si>
  <si>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</si>
  <si>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</si>
  <si>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</si>
  <si>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</si>
  <si>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</si>
  <si>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</si>
  <si>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</si>
  <si>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</si>
  <si>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</si>
  <si>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</si>
  <si>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</si>
  <si>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</si>
  <si>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</si>
  <si>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</si>
  <si>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</si>
  <si>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</si>
  <si>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</si>
  <si>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</si>
  <si>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</si>
  <si>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</si>
  <si>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</si>
  <si>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</si>
  <si>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</si>
  <si>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</si>
  <si>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</si>
  <si>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</si>
  <si>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</si>
  <si>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</si>
  <si>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</si>
  <si>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</si>
  <si>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</si>
  <si>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</si>
  <si>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</si>
  <si>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</si>
  <si>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</si>
  <si>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</si>
  <si>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</si>
  <si>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</si>
  <si>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</si>
  <si>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</si>
  <si>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</si>
  <si>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</si>
  <si>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</si>
  <si>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</si>
  <si>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</si>
  <si>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</si>
  <si>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</si>
  <si>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</si>
  <si>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</si>
  <si>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</si>
  <si>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</si>
  <si>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</si>
  <si>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</si>
  <si>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</si>
  <si>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</si>
  <si>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</si>
  <si>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</si>
  <si>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</si>
  <si>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</si>
  <si>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</si>
  <si>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</si>
  <si>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</si>
  <si>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</si>
  <si>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</si>
  <si>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</si>
  <si>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</si>
  <si>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</si>
  <si>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</si>
  <si>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</si>
  <si>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</si>
  <si>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</si>
  <si>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</si>
  <si>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</si>
  <si>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</si>
  <si>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</si>
  <si>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</si>
  <si>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</si>
  <si>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</si>
  <si>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</si>
  <si>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</si>
  <si>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</si>
  <si>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</si>
  <si>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</si>
  <si>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</si>
  <si>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</si>
  <si>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</si>
  <si>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</si>
  <si>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</si>
  <si>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</si>
  <si>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</si>
  <si>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</si>
  <si>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</si>
  <si>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</si>
  <si>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</si>
  <si>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</si>
  <si>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</si>
  <si>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</si>
  <si>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</si>
  <si>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</si>
  <si>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</si>
  <si>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</si>
  <si>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</si>
  <si>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</si>
  <si>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</si>
  <si>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</si>
  <si>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</si>
  <si>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</si>
  <si>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</si>
  <si>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</si>
  <si>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</si>
  <si>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</si>
  <si>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</si>
  <si>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</si>
  <si>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</si>
  <si>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</si>
  <si>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</si>
  <si>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</si>
  <si>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</si>
  <si>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</si>
  <si>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</si>
  <si>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</si>
  <si>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</si>
  <si>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</si>
  <si>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</si>
  <si>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</si>
  <si>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</si>
  <si>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</si>
  <si>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</si>
  <si>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</si>
  <si>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</si>
  <si>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</si>
  <si>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</si>
  <si>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</si>
  <si>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</si>
  <si>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</si>
  <si>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</si>
  <si>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</si>
  <si>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</si>
  <si>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</si>
  <si>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</si>
  <si>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</si>
  <si>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</si>
  <si>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</si>
  <si>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</si>
  <si>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</si>
  <si>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</si>
  <si>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</si>
  <si>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</si>
  <si>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</si>
  <si>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</si>
  <si>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</si>
  <si>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</si>
  <si>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</si>
  <si>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</si>
  <si>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</si>
  <si>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</si>
  <si>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</si>
  <si>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</si>
  <si>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</si>
  <si>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</si>
  <si>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</si>
  <si>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</si>
  <si>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</si>
  <si>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</si>
  <si>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</si>
  <si>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</si>
  <si>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</si>
  <si>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</si>
  <si>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</si>
  <si>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</si>
  <si>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</si>
  <si>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</si>
  <si>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</si>
  <si>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</si>
  <si>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</si>
  <si>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</si>
  <si>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</si>
  <si>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</si>
  <si>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</si>
  <si>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</si>
  <si>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</si>
  <si>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</si>
  <si>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</si>
  <si>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</si>
  <si>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</si>
  <si>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</si>
  <si>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</si>
  <si>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</si>
  <si>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</si>
  <si>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</si>
  <si>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</si>
  <si>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</si>
  <si>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</si>
  <si>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</si>
  <si>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</si>
  <si>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</si>
  <si>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</si>
  <si>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</si>
  <si>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</si>
  <si>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</si>
  <si>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</si>
  <si>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</si>
  <si>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</si>
  <si>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</si>
  <si>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</si>
  <si>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</si>
  <si>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</si>
  <si>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</si>
  <si>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</si>
  <si>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</si>
  <si>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</si>
  <si>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</si>
  <si>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</si>
  <si>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</si>
  <si>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</si>
  <si>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</si>
  <si>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</si>
  <si>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</si>
  <si>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</si>
  <si>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</si>
  <si>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</si>
  <si>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</si>
  <si>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</si>
  <si>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</si>
  <si>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</si>
  <si>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</si>
  <si>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</si>
  <si>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</si>
  <si>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</si>
  <si>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</si>
  <si>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</si>
  <si>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</si>
  <si>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</si>
  <si>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</si>
  <si>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</si>
  <si>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</si>
  <si>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</si>
  <si>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</si>
  <si>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</si>
  <si>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</si>
  <si>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</si>
  <si>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</si>
  <si>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</si>
  <si>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</si>
  <si>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</si>
  <si>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</si>
  <si>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</si>
  <si>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</si>
  <si>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</si>
  <si>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</si>
  <si>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</si>
  <si>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</si>
  <si>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</si>
  <si>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</si>
  <si>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</si>
  <si>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</si>
  <si>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</si>
  <si>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</si>
  <si>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</si>
  <si>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</si>
  <si>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</si>
  <si>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</si>
  <si>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</si>
  <si>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</si>
  <si>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</si>
  <si>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</si>
  <si>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</si>
  <si>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</si>
  <si>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</si>
  <si>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</si>
  <si>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</si>
  <si>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</si>
  <si>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</si>
  <si>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</si>
  <si>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</si>
  <si>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</si>
  <si>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</si>
  <si>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</si>
  <si>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</si>
  <si>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</si>
  <si>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</si>
  <si>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</si>
  <si>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</si>
  <si>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</si>
  <si>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</si>
  <si>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</si>
  <si>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</si>
  <si>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</si>
  <si>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</si>
  <si>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</si>
  <si>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</si>
  <si>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</si>
  <si>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</si>
  <si>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</si>
  <si>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</si>
  <si>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</si>
  <si>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</si>
  <si>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</si>
  <si>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</si>
  <si>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</si>
  <si>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</si>
  <si>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</si>
  <si>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</si>
  <si>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</si>
  <si>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</si>
  <si>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</si>
  <si>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</si>
  <si>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</si>
  <si>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</si>
  <si>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</si>
  <si>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</si>
  <si>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</si>
  <si>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</si>
  <si>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</si>
  <si>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</si>
  <si>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</si>
  <si>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</si>
  <si>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</si>
  <si>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</si>
  <si>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</si>
  <si>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</si>
  <si>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</si>
  <si>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</si>
  <si>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</si>
  <si>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</si>
  <si>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</si>
  <si>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</si>
  <si>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</si>
  <si>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</si>
  <si>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</si>
  <si>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</si>
  <si>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</si>
  <si>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</si>
  <si>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</si>
  <si>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</si>
  <si>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</si>
  <si>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</si>
  <si>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</si>
  <si>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</si>
  <si>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</si>
  <si>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</si>
  <si>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</si>
  <si>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</si>
  <si>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</si>
  <si>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</si>
  <si>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</si>
  <si>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</si>
  <si>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</si>
  <si>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</si>
  <si>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</si>
  <si>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</si>
  <si>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</si>
  <si>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</si>
  <si>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</si>
  <si>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</si>
  <si>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</si>
  <si>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</si>
  <si>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</si>
  <si>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</si>
  <si>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</si>
  <si>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</si>
  <si>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</si>
  <si>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</si>
  <si>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</si>
  <si>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</si>
  <si>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</si>
  <si>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</si>
  <si>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</si>
  <si>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</si>
  <si>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</si>
  <si>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</si>
  <si>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</si>
  <si>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</si>
  <si>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</si>
  <si>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</si>
  <si>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</si>
  <si>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</si>
  <si>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</si>
  <si>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</si>
  <si>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</si>
  <si>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</si>
  <si>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</si>
  <si>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</si>
  <si>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</si>
  <si>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</si>
  <si>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</si>
  <si>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</si>
  <si>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</si>
  <si>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</si>
  <si>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</si>
  <si>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</si>
  <si>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</si>
  <si>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</si>
  <si>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</si>
  <si>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</si>
  <si>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</si>
  <si>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</si>
  <si>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</si>
  <si>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</si>
  <si>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</si>
  <si>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</si>
  <si>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</si>
  <si>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</si>
  <si>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</si>
  <si>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</si>
  <si>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</si>
  <si>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</si>
  <si>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</si>
  <si>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</si>
  <si>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</si>
  <si>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</si>
  <si>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</si>
  <si>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</si>
  <si>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</si>
  <si>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</si>
  <si>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</si>
  <si>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</si>
  <si>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</si>
  <si>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</si>
  <si>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</si>
  <si>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</si>
  <si>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</si>
  <si>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</si>
  <si>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</si>
  <si>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</si>
  <si>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</si>
  <si>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</si>
  <si>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</si>
  <si>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</si>
  <si>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</si>
  <si>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</si>
  <si>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</si>
  <si>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</si>
  <si>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</si>
  <si>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</si>
  <si>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</si>
  <si>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</si>
  <si>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</si>
  <si>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</si>
  <si>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</si>
  <si>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</si>
  <si>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</si>
  <si>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</si>
  <si>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</si>
  <si>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</si>
  <si>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</si>
  <si>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</si>
  <si>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</si>
  <si>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</si>
  <si>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</si>
  <si>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</si>
  <si>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</si>
  <si>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</si>
  <si>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</si>
  <si>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</si>
  <si>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</si>
  <si>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</si>
  <si>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</si>
  <si>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</si>
  <si>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</si>
  <si>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</si>
  <si>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</si>
  <si>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</si>
  <si>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</si>
  <si>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</si>
  <si>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</si>
  <si>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</si>
  <si>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</si>
  <si>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</si>
  <si>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</si>
  <si>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</si>
  <si>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</si>
  <si>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</si>
  <si>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</si>
  <si>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</si>
  <si>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</si>
  <si>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</si>
  <si>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</si>
  <si>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</si>
  <si>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</si>
  <si>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</si>
  <si>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</si>
  <si>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</si>
  <si>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</si>
  <si>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</si>
  <si>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</si>
  <si>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</si>
  <si>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</si>
  <si>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</si>
  <si>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</si>
  <si>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</si>
  <si>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</si>
  <si>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</si>
  <si>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</si>
  <si>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</si>
  <si>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</si>
  <si>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</si>
  <si>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</si>
  <si>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</si>
  <si>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</si>
  <si>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</si>
  <si>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</si>
  <si>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</si>
  <si>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</si>
  <si>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</si>
  <si>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</si>
  <si>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</si>
  <si>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</si>
  <si>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</si>
  <si>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</si>
  <si>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</si>
  <si>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</si>
  <si>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</si>
  <si>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</si>
  <si>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</si>
  <si>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</si>
  <si>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</si>
  <si>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</si>
  <si>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</si>
  <si>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</si>
  <si>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</si>
  <si>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</si>
  <si>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</si>
  <si>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</si>
  <si>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</si>
  <si>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</si>
  <si>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</si>
  <si>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</si>
  <si>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</si>
  <si>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</si>
  <si>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</si>
  <si>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</si>
  <si>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</si>
  <si>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</si>
  <si>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</si>
  <si>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</si>
  <si>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</si>
  <si>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</si>
  <si>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</si>
  <si>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</si>
  <si>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</si>
  <si>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</si>
  <si>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</si>
  <si>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</si>
  <si>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</si>
  <si>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</si>
  <si>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</si>
  <si>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</si>
  <si>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</si>
  <si>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</si>
  <si>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</si>
  <si>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</si>
  <si>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</si>
  <si>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</si>
  <si>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</si>
  <si>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</si>
  <si>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</si>
  <si>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</si>
  <si>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</si>
  <si>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</si>
  <si>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</si>
  <si>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</si>
  <si>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</si>
  <si>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</si>
  <si>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</si>
  <si>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</si>
  <si>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</si>
  <si>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</si>
  <si>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</si>
  <si>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</si>
  <si>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</si>
  <si>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</si>
  <si>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</si>
  <si>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</si>
  <si>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</si>
  <si>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</si>
  <si>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</si>
  <si>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</si>
  <si>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</si>
  <si>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</si>
  <si>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</si>
  <si>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</si>
  <si>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</si>
  <si>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</si>
  <si>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</si>
  <si>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</si>
  <si>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</si>
  <si>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</si>
  <si>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</si>
  <si>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</si>
  <si>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</si>
  <si>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</si>
  <si>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</si>
  <si>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</si>
  <si>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</si>
  <si>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</si>
  <si>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</si>
  <si>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</si>
  <si>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</si>
  <si>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</si>
  <si>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</si>
  <si>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</si>
  <si>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</si>
  <si>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</si>
  <si>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</si>
  <si>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</si>
  <si>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</si>
  <si>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</si>
  <si>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</si>
  <si>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</si>
  <si>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</si>
  <si>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</si>
  <si>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</si>
  <si>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</si>
  <si>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</si>
  <si>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</si>
  <si>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</si>
  <si>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</si>
  <si>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</si>
  <si>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</si>
  <si>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</si>
  <si>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</si>
  <si>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</si>
  <si>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</si>
  <si>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</si>
  <si>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</si>
  <si>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</si>
  <si>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</si>
  <si>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</si>
  <si>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</si>
  <si>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</si>
  <si>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</si>
  <si>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</si>
  <si>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</si>
  <si>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</si>
  <si>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</si>
  <si>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</si>
  <si>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</si>
  <si>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</si>
  <si>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</si>
  <si>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</si>
  <si>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</si>
  <si>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</si>
  <si>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</si>
  <si>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</si>
  <si>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</si>
  <si>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</si>
  <si>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</si>
  <si>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</si>
  <si>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</si>
  <si>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</si>
  <si>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</si>
  <si>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</si>
  <si>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</si>
  <si>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</si>
  <si>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</si>
  <si>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</si>
  <si>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</si>
  <si>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</si>
  <si>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</si>
  <si>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</si>
  <si>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</si>
  <si>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</si>
  <si>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</si>
  <si>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</si>
  <si>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</si>
  <si>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</si>
  <si>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</si>
  <si>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</si>
  <si>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</si>
  <si>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</si>
  <si>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</si>
  <si>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</si>
  <si>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</si>
  <si>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</si>
  <si>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</si>
  <si>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</si>
  <si>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</si>
  <si>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</si>
  <si>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</si>
  <si>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</si>
  <si>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</si>
  <si>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</si>
  <si>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</si>
  <si>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</si>
  <si>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</si>
  <si>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</si>
  <si>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</si>
  <si>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</si>
  <si>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</si>
  <si>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</si>
  <si>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</si>
  <si>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</si>
  <si>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</si>
  <si>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</si>
  <si>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</si>
  <si>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</si>
  <si>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</si>
  <si>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</si>
  <si>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</si>
  <si>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</si>
  <si>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</si>
  <si>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</si>
  <si>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</si>
  <si>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</si>
  <si>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</si>
  <si>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</si>
  <si>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</si>
  <si>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</si>
  <si>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</si>
  <si>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</si>
  <si>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</si>
  <si>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</si>
  <si>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</si>
  <si>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</si>
  <si>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</si>
  <si>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</si>
  <si>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</si>
  <si>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</si>
  <si>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</si>
  <si>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</si>
  <si>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</si>
  <si>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</si>
  <si>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</si>
  <si>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</si>
  <si>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</si>
  <si>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</si>
  <si>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</si>
  <si>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</si>
  <si>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</si>
  <si>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</si>
  <si>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</si>
  <si>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</si>
  <si>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</si>
  <si>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</si>
  <si>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</si>
  <si>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</si>
  <si>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</si>
  <si>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</si>
  <si>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</si>
  <si>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</si>
  <si>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</si>
  <si>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</si>
  <si>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</si>
  <si>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</si>
  <si>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</si>
  <si>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</si>
  <si>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</si>
  <si>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</si>
  <si>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</si>
  <si>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</si>
  <si>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</si>
  <si>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</si>
  <si>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</si>
  <si>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</si>
  <si>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</si>
  <si>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</si>
  <si>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</si>
  <si>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</si>
  <si>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</si>
  <si>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</si>
  <si>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</si>
  <si>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</si>
  <si>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</si>
  <si>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</si>
  <si>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</si>
  <si>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</si>
  <si>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</si>
  <si>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</si>
  <si>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</si>
  <si>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</si>
  <si>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</si>
  <si>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</si>
  <si>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</si>
  <si>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</si>
  <si>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</si>
  <si>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</si>
  <si>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</si>
  <si>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</si>
  <si>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</si>
  <si>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</si>
  <si>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</si>
  <si>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</si>
  <si>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</si>
  <si>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</si>
  <si>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</si>
  <si>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</si>
  <si>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</si>
  <si>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</si>
  <si>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</si>
  <si>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</si>
  <si>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</si>
  <si>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</si>
  <si>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</si>
  <si>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</si>
  <si>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</si>
  <si>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</si>
  <si>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</si>
  <si>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</si>
  <si>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</si>
  <si>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</si>
  <si>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</si>
  <si>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</si>
  <si>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</si>
  <si>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</si>
  <si>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</si>
  <si>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</si>
  <si>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</si>
  <si>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</si>
  <si>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</si>
  <si>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</si>
  <si>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</si>
  <si>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</si>
  <si>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</si>
  <si>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</si>
  <si>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</si>
  <si>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</si>
  <si>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</si>
  <si>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</si>
  <si>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</si>
  <si>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</si>
  <si>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</si>
  <si>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</si>
  <si>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</si>
  <si>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</si>
  <si>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</si>
  <si>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</si>
  <si>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</si>
  <si>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</si>
  <si>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</si>
  <si>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</si>
  <si>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</si>
  <si>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</si>
  <si>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</si>
  <si>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</si>
  <si>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</si>
  <si>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</si>
  <si>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</si>
  <si>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</si>
  <si>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</si>
  <si>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</si>
  <si>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</si>
  <si>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</si>
  <si>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</si>
  <si>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</si>
  <si>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</si>
  <si>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</si>
  <si>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</si>
  <si>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</si>
  <si>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</si>
  <si>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</si>
  <si>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</si>
  <si>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</si>
  <si>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</si>
  <si>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</si>
  <si>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</si>
  <si>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</si>
  <si>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</si>
  <si>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</si>
  <si>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</si>
  <si>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</si>
  <si>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</si>
  <si>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</si>
  <si>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</si>
  <si>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</si>
  <si>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</si>
  <si>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</si>
  <si>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</si>
  <si>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</si>
  <si>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</si>
  <si>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</si>
  <si>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</si>
  <si>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</si>
  <si>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</si>
  <si>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</si>
  <si>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</si>
  <si>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</si>
  <si>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</si>
  <si>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</si>
  <si>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</si>
  <si>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</si>
  <si>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</si>
  <si>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</si>
  <si>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</si>
  <si>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</si>
  <si>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</si>
  <si>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</si>
  <si>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</si>
  <si>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</si>
  <si>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</si>
  <si>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</si>
  <si>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</si>
  <si>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</si>
  <si>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</si>
  <si>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</si>
  <si>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</si>
  <si>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</si>
  <si>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</si>
  <si>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</si>
  <si>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</si>
  <si>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</si>
  <si>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</si>
  <si>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</si>
  <si>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</si>
  <si>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</si>
  <si>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</si>
  <si>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</si>
  <si>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</si>
  <si>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</si>
  <si>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</si>
  <si>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</si>
  <si>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</si>
  <si>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</si>
  <si>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</si>
  <si>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</si>
  <si>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</si>
  <si>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</si>
  <si>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</si>
  <si>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</si>
  <si>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</si>
  <si>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</si>
  <si>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</si>
  <si>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</si>
  <si>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</si>
  <si>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</si>
  <si>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</si>
  <si>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</si>
  <si>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</si>
  <si>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</si>
  <si>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</si>
  <si>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</si>
  <si>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</si>
  <si>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</si>
  <si>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</si>
  <si>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</si>
  <si>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</si>
  <si>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</si>
  <si>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</si>
  <si>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</si>
  <si>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</si>
  <si>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</si>
  <si>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</si>
  <si>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</si>
  <si>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</si>
  <si>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</si>
  <si>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</si>
  <si>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</si>
  <si>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</si>
  <si>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</si>
  <si>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</si>
  <si>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</si>
  <si>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</si>
  <si>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</si>
  <si>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</si>
  <si>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</si>
  <si>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</si>
  <si>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</si>
  <si>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</si>
  <si>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</si>
  <si>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</si>
  <si>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</si>
  <si>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</si>
  <si>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</si>
  <si>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</si>
  <si>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</si>
  <si>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</si>
  <si>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</si>
  <si>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</si>
  <si>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</si>
  <si>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</si>
  <si>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</si>
  <si>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</si>
  <si>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</si>
  <si>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</si>
  <si>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</si>
  <si>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</si>
  <si>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</si>
  <si>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</si>
  <si>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</si>
  <si>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</si>
  <si>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</si>
  <si>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</si>
  <si>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</si>
  <si>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</si>
  <si>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</si>
  <si>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</si>
  <si>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</si>
  <si>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</si>
  <si>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</si>
  <si>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</si>
  <si>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</si>
  <si>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</si>
  <si>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</si>
  <si>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</si>
  <si>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</si>
  <si>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</si>
  <si>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</si>
  <si>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</si>
  <si>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</si>
  <si>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</si>
  <si>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</si>
  <si>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</si>
  <si>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</si>
  <si>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</si>
  <si>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</si>
  <si>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</si>
  <si>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</si>
  <si>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</si>
  <si>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</si>
  <si>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</si>
  <si>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</si>
  <si>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</si>
  <si>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</si>
  <si>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</si>
  <si>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</si>
  <si>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</si>
  <si>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</si>
  <si>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</si>
  <si>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</si>
  <si>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</si>
  <si>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</si>
  <si>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</si>
  <si>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</si>
  <si>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</si>
  <si>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</si>
  <si>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</si>
  <si>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</si>
  <si>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</si>
  <si>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</si>
  <si>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</si>
  <si>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</si>
  <si>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</si>
  <si>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</si>
  <si>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</si>
  <si>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</si>
  <si>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</si>
  <si>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</si>
  <si>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</si>
  <si>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</si>
  <si>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</si>
  <si>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</si>
  <si>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</si>
  <si>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</si>
  <si>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</si>
  <si>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</si>
  <si>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</si>
  <si>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</si>
  <si>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</si>
  <si>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</si>
  <si>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</si>
  <si>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</si>
  <si>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</si>
  <si>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</si>
  <si>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</si>
  <si>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</si>
  <si>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</si>
  <si>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</si>
  <si>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</si>
  <si>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</si>
  <si>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</si>
  <si>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</si>
  <si>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</si>
  <si>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</si>
  <si>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</si>
  <si>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</si>
  <si>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</si>
  <si>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</si>
  <si>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</si>
  <si>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</si>
  <si>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</si>
  <si>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</si>
  <si>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</si>
  <si>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</si>
  <si>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</si>
  <si>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</si>
  <si>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</si>
  <si>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</si>
  <si>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</si>
  <si>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</si>
  <si>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</si>
  <si>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</si>
  <si>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</si>
  <si>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</si>
  <si>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</si>
  <si>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</si>
  <si>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</si>
  <si>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</si>
  <si>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</si>
  <si>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</si>
  <si>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</si>
  <si>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</si>
  <si>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</si>
  <si>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</si>
  <si>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</si>
  <si>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</si>
  <si>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</si>
  <si>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</si>
  <si>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</si>
  <si>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</si>
  <si>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</si>
  <si>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</si>
  <si>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</si>
  <si>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</si>
  <si>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</si>
  <si>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</si>
  <si>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</si>
  <si>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</si>
  <si>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</si>
  <si>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</si>
  <si>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</si>
  <si>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</si>
  <si>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</si>
  <si>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</si>
  <si>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</si>
  <si>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</si>
  <si>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</si>
  <si>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</si>
  <si>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</si>
  <si>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</si>
  <si>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</si>
  <si>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</si>
  <si>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</si>
  <si>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</si>
  <si>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</si>
  <si>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</si>
  <si>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</si>
  <si>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</si>
  <si>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</si>
  <si>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</si>
  <si>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</si>
  <si>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</si>
  <si>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</si>
  <si>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</si>
  <si>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</si>
  <si>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</si>
  <si>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</si>
  <si>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</si>
  <si>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</si>
  <si>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</si>
  <si>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</si>
  <si>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</si>
  <si>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</si>
  <si>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</si>
  <si>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</si>
  <si>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</si>
  <si>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</si>
  <si>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</si>
  <si>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</si>
  <si>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</si>
  <si>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</si>
  <si>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</si>
  <si>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</si>
  <si>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</si>
  <si>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</si>
  <si>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</si>
  <si>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</si>
  <si>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</si>
  <si>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</si>
  <si>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</si>
  <si>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</si>
  <si>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</si>
  <si>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</si>
  <si>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</si>
  <si>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</si>
  <si>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</si>
  <si>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</si>
  <si>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</si>
  <si>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</si>
  <si>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</si>
  <si>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</si>
  <si>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</si>
  <si>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</si>
  <si>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</si>
  <si>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</si>
  <si>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</si>
  <si>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</si>
  <si>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</si>
  <si>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</si>
  <si>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</si>
  <si>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</si>
  <si>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</si>
  <si>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</si>
  <si>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</si>
  <si>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</si>
  <si>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</si>
  <si>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</si>
  <si>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</si>
  <si>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</si>
  <si>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</si>
  <si>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</si>
  <si>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</si>
  <si>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</si>
  <si>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</si>
  <si>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</si>
  <si>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</si>
  <si>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</si>
  <si>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</si>
  <si>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</si>
  <si>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</si>
  <si>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</si>
  <si>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</si>
  <si>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</si>
  <si>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</si>
  <si>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</si>
  <si>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</si>
  <si>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</si>
  <si>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</si>
  <si>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</si>
  <si>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</si>
  <si>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</si>
  <si>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</si>
  <si>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</si>
  <si>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</si>
  <si>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</si>
  <si>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</si>
  <si>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</si>
  <si>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</si>
  <si>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</si>
  <si>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</si>
  <si>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</si>
  <si>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</si>
  <si>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</si>
  <si>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</si>
  <si>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</si>
  <si>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</si>
  <si>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</si>
  <si>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</si>
  <si>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</si>
  <si>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</si>
  <si>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</si>
  <si>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</si>
  <si>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</si>
  <si>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</si>
  <si>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</si>
  <si>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</si>
  <si>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</si>
  <si>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</si>
  <si>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</si>
  <si>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</si>
  <si>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</si>
  <si>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</si>
  <si>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</si>
  <si>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</si>
  <si>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</si>
  <si>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</si>
  <si>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</si>
  <si>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</si>
  <si>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</si>
  <si>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</si>
  <si>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</si>
  <si>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</si>
  <si>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</si>
  <si>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</si>
  <si>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</si>
  <si>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</si>
  <si>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</si>
  <si>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</si>
  <si>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</si>
  <si>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</si>
  <si>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</si>
  <si>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</si>
  <si>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</si>
  <si>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</si>
  <si>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</si>
  <si>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</si>
  <si>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</si>
  <si>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</si>
  <si>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</si>
  <si>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</si>
  <si>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</si>
  <si>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</si>
  <si>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</si>
  <si>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</si>
  <si>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</si>
  <si>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</si>
  <si>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</si>
  <si>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</si>
  <si>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</si>
  <si>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</si>
  <si>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</si>
  <si>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</si>
  <si>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</si>
  <si>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</si>
  <si>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</si>
  <si>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</si>
  <si>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</si>
  <si>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</si>
  <si>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</si>
  <si>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</si>
  <si>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</si>
  <si>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</si>
  <si>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</si>
  <si>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</si>
  <si>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</si>
  <si>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</si>
  <si>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</si>
  <si>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</si>
  <si>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</si>
  <si>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</si>
  <si>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</si>
  <si>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</si>
  <si>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</si>
  <si>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</si>
  <si>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</si>
  <si>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</si>
  <si>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</si>
  <si>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</si>
  <si>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</si>
  <si>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</si>
  <si>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</si>
  <si>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</si>
  <si>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</si>
  <si>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</si>
  <si>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</si>
  <si>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</si>
  <si>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</si>
  <si>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</si>
  <si>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</si>
  <si>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</si>
  <si>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</si>
  <si>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</si>
  <si>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</si>
  <si>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</si>
  <si>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</si>
  <si>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</si>
  <si>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</si>
  <si>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</si>
  <si>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</si>
  <si>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</si>
  <si>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</si>
  <si>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</si>
  <si>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</si>
  <si>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</si>
  <si>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</si>
  <si>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</si>
  <si>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</si>
  <si>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</si>
  <si>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</si>
  <si>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</si>
  <si>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</si>
  <si>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</si>
  <si>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</si>
  <si>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</si>
  <si>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</si>
  <si>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</si>
  <si>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</si>
  <si>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</si>
  <si>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</si>
  <si>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</si>
  <si>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</si>
  <si>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</si>
  <si>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</si>
  <si>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</si>
  <si>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</si>
  <si>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</si>
  <si>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</si>
  <si>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</si>
  <si>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</si>
  <si>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</si>
  <si>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</si>
  <si>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</si>
  <si>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</si>
  <si>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</si>
  <si>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</si>
  <si>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</si>
  <si>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</si>
  <si>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</si>
  <si>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</si>
  <si>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</si>
  <si>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</si>
  <si>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</si>
  <si>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</si>
  <si>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</si>
  <si>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</si>
  <si>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</si>
  <si>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</si>
  <si>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</si>
  <si>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</si>
  <si>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</si>
  <si>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</si>
  <si>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</si>
  <si>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</si>
  <si>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</si>
  <si>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</si>
  <si>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</si>
  <si>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</si>
  <si>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</si>
  <si>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</si>
  <si>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</si>
  <si>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</si>
  <si>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</si>
  <si>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</si>
  <si>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</si>
  <si>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</si>
  <si>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</si>
  <si>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</si>
  <si>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</si>
  <si>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</si>
  <si>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</si>
  <si>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</si>
  <si>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</si>
  <si>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</si>
  <si>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</si>
  <si>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</si>
  <si>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</si>
  <si>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</si>
  <si>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</si>
  <si>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</si>
  <si>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</si>
  <si>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</si>
  <si>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</si>
  <si>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</si>
  <si>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</si>
  <si>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</si>
  <si>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</si>
  <si>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</si>
  <si>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</si>
  <si>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</si>
  <si>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</si>
  <si>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</si>
  <si>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</si>
  <si>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</si>
  <si>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</si>
  <si>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</si>
  <si>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</si>
  <si>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</si>
  <si>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</si>
  <si>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</si>
  <si>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</si>
  <si>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</si>
  <si>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</si>
  <si>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</si>
  <si>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</si>
  <si>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</si>
  <si>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</si>
  <si>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</si>
  <si>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</si>
  <si>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</si>
  <si>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</si>
  <si>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</si>
  <si>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</si>
  <si>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</si>
  <si>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</si>
  <si>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</si>
  <si>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</si>
  <si>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</si>
  <si>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</si>
  <si>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</si>
  <si>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</si>
  <si>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</si>
  <si>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</si>
  <si>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</si>
  <si>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</si>
  <si>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</si>
  <si>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</si>
  <si>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</si>
  <si>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</si>
  <si>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</si>
  <si>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</si>
  <si>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</si>
  <si>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</si>
  <si>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</si>
  <si>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</si>
  <si>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</si>
  <si>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</si>
  <si>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</si>
  <si>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</si>
  <si>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</si>
  <si>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</si>
  <si>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</si>
  <si>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</si>
  <si>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</si>
  <si>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</si>
  <si>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</si>
  <si>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</si>
  <si>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</si>
  <si>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</si>
  <si>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</si>
  <si>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</si>
  <si>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</si>
  <si>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</si>
  <si>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</si>
  <si>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</si>
  <si>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</si>
  <si>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</si>
  <si>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</si>
  <si>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</si>
  <si>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</si>
  <si>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</si>
  <si>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</si>
  <si>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</si>
  <si>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</si>
  <si>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</si>
  <si>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</si>
  <si>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</si>
  <si>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</si>
  <si>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</si>
  <si>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</si>
  <si>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</si>
  <si>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</si>
  <si>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</si>
  <si>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</si>
  <si>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</si>
  <si>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</si>
  <si>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</si>
  <si>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</si>
  <si>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</si>
  <si>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</si>
  <si>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</si>
  <si>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</si>
  <si>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</si>
  <si>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</si>
  <si>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</si>
  <si>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</si>
  <si>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</si>
  <si>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</si>
  <si>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</si>
  <si>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</si>
  <si>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</si>
  <si>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</si>
  <si>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</si>
  <si>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</si>
  <si>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</si>
  <si>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</si>
  <si>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</si>
  <si>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</si>
  <si>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</si>
  <si>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</si>
  <si>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</si>
  <si>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</si>
  <si>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</si>
  <si>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</si>
  <si>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</si>
  <si>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</si>
  <si>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</si>
  <si>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</si>
  <si>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</si>
  <si>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</si>
  <si>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</si>
  <si>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</si>
  <si>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</si>
  <si>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</si>
  <si>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</si>
  <si>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</si>
  <si>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</si>
  <si>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</si>
  <si>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</si>
  <si>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</si>
  <si>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</si>
  <si>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</si>
  <si>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</si>
  <si>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</si>
  <si>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</si>
  <si>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</si>
  <si>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</si>
  <si>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</si>
  <si>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</si>
  <si>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</si>
  <si>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</si>
  <si>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</si>
  <si>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</si>
  <si>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</si>
  <si>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</si>
  <si>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</si>
  <si>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</si>
  <si>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</si>
  <si>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</si>
  <si>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</si>
  <si>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</si>
  <si>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</si>
  <si>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</si>
  <si>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</si>
  <si>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</si>
  <si>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</si>
  <si>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</si>
  <si>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</si>
  <si>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</si>
  <si>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</si>
  <si>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</si>
  <si>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</si>
  <si>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</si>
  <si>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</si>
  <si>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</si>
  <si>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</si>
  <si>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</si>
  <si>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</si>
  <si>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</si>
  <si>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</si>
  <si>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</si>
  <si>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</si>
  <si>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</si>
  <si>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</si>
  <si>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</si>
  <si>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</si>
  <si>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</si>
  <si>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</si>
  <si>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</si>
  <si>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</si>
  <si>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</si>
  <si>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</si>
  <si>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</si>
  <si>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</si>
  <si>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</si>
  <si>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</si>
  <si>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</si>
  <si>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</si>
  <si>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</si>
  <si>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</si>
  <si>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</si>
  <si>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</si>
  <si>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</si>
  <si>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</si>
  <si>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</si>
  <si>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</si>
  <si>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</si>
  <si>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</si>
  <si>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</si>
  <si>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</si>
  <si>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</si>
  <si>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</si>
  <si>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</si>
  <si>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</si>
  <si>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</si>
  <si>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</si>
  <si>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</si>
  <si>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</si>
  <si>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</si>
  <si>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</si>
  <si>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</si>
  <si>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</si>
  <si>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</si>
  <si>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</si>
  <si>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</si>
  <si>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</si>
  <si>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</si>
  <si>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</si>
  <si>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</si>
  <si>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</si>
  <si>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</si>
  <si>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</si>
  <si>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</si>
  <si>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</si>
  <si>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</si>
  <si>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</si>
  <si>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</si>
  <si>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</si>
  <si>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</si>
  <si>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</si>
  <si>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</si>
  <si>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</si>
  <si>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</si>
  <si>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</si>
  <si>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</si>
  <si>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</si>
  <si>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</si>
  <si>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</si>
  <si>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</si>
  <si>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</si>
  <si>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</si>
  <si>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</si>
  <si>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</si>
  <si>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</si>
  <si>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</si>
  <si>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</si>
  <si>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</si>
  <si>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</si>
  <si>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</si>
  <si>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</si>
  <si>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</si>
  <si>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</si>
  <si>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</si>
  <si>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</si>
  <si>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</si>
  <si>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</si>
  <si>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</si>
  <si>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</si>
  <si>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</si>
  <si>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</si>
  <si>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</si>
  <si>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</si>
  <si>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</si>
  <si>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</si>
  <si>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</si>
  <si>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</si>
  <si>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</si>
  <si>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</si>
  <si>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</si>
  <si>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</si>
  <si>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</si>
  <si>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</si>
  <si>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</si>
  <si>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</si>
  <si>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</si>
  <si>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</si>
  <si>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</si>
  <si>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</si>
  <si>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</si>
  <si>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</si>
  <si>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</si>
  <si>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</si>
  <si>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</si>
  <si>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</si>
  <si>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</si>
  <si>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</si>
  <si>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</si>
  <si>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</si>
  <si>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</si>
  <si>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</si>
  <si>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</si>
  <si>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</si>
  <si>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</si>
  <si>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</si>
  <si>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</si>
  <si>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</si>
  <si>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</si>
  <si>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</si>
  <si>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</si>
  <si>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</si>
  <si>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</si>
  <si>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</si>
  <si>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</si>
  <si>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</si>
  <si>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</si>
  <si>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</si>
  <si>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</si>
  <si>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</si>
  <si>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</si>
  <si>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</si>
  <si>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</si>
  <si>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</si>
  <si>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</si>
  <si>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</si>
  <si>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</si>
  <si>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</si>
  <si>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</si>
  <si>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</si>
  <si>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</si>
  <si>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</si>
  <si>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</si>
  <si>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</si>
  <si>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</si>
  <si>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</si>
  <si>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</si>
  <si>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</si>
  <si>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</si>
  <si>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</si>
  <si>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</si>
  <si>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</si>
  <si>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</si>
  <si>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</si>
  <si>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</si>
  <si>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</si>
  <si>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</si>
  <si>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</si>
  <si>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</si>
  <si>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</si>
  <si>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</si>
  <si>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</si>
  <si>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</si>
  <si>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</si>
  <si>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</si>
  <si>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</si>
  <si>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</si>
  <si>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</si>
  <si>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</si>
  <si>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</si>
  <si>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</si>
  <si>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</si>
  <si>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</si>
  <si>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</si>
  <si>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</si>
  <si>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</si>
  <si>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</si>
  <si>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</si>
  <si>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</si>
  <si>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</si>
  <si>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</si>
  <si>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</si>
  <si>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</si>
  <si>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</si>
  <si>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</si>
  <si>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</si>
  <si>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</si>
  <si>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</si>
  <si>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</si>
  <si>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</si>
  <si>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</si>
  <si>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</si>
  <si>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</si>
  <si>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</si>
  <si>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</si>
  <si>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</si>
  <si>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</si>
  <si>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</si>
  <si>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</si>
  <si>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</si>
  <si>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</si>
  <si>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</si>
  <si>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</si>
  <si>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</si>
  <si>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</si>
  <si>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</si>
  <si>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</si>
  <si>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</si>
  <si>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</si>
  <si>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</si>
  <si>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</si>
  <si>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</si>
  <si>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</si>
  <si>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</si>
  <si>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</si>
  <si>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</si>
  <si>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</si>
  <si>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</si>
  <si>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</si>
  <si>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</si>
  <si>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</si>
  <si>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</si>
  <si>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</si>
  <si>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</si>
  <si>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</si>
  <si>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</si>
  <si>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</si>
  <si>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</si>
  <si>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</si>
  <si>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</si>
  <si>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</si>
  <si>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</si>
  <si>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</si>
  <si>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</si>
  <si>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</si>
  <si>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</si>
  <si>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</si>
  <si>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</si>
  <si>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</si>
  <si>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</si>
  <si>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</si>
  <si>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</si>
  <si>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</si>
  <si>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</si>
  <si>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</si>
  <si>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</si>
  <si>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</si>
  <si>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</si>
  <si>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</si>
  <si>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</si>
  <si>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</si>
  <si>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</si>
  <si>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</si>
  <si>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</si>
  <si>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</si>
  <si>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</si>
  <si>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</si>
  <si>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</si>
  <si>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</si>
  <si>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</si>
  <si>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</si>
  <si>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</si>
  <si>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</si>
  <si>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</si>
  <si>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</si>
  <si>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</si>
  <si>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</si>
  <si>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</si>
  <si>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</si>
  <si>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</si>
  <si>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</si>
  <si>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</si>
  <si>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</si>
  <si>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</si>
  <si>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</si>
  <si>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</si>
  <si>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</si>
  <si>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</si>
  <si>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</si>
  <si>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</si>
  <si>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</si>
  <si>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</si>
  <si>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</si>
  <si>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</si>
  <si>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</si>
  <si>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</si>
  <si>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</si>
  <si>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</si>
  <si>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</si>
  <si>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</si>
  <si>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</si>
  <si>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</si>
  <si>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</si>
  <si>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</si>
  <si>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</si>
  <si>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</si>
  <si>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</si>
  <si>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</si>
  <si>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</si>
  <si>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</si>
  <si>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</si>
  <si>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</si>
  <si>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</si>
  <si>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</si>
  <si>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</si>
  <si>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</si>
  <si>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</si>
  <si>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</si>
  <si>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</si>
  <si>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</si>
  <si>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</si>
  <si>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</si>
  <si>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</si>
  <si>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</si>
  <si>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</si>
  <si>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</si>
  <si>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</si>
  <si>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</si>
  <si>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</si>
  <si>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</si>
  <si>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</si>
  <si>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</si>
  <si>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</si>
  <si>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</si>
  <si>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</si>
  <si>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</si>
  <si>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</si>
  <si>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</si>
  <si>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</si>
  <si>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</si>
  <si>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</si>
  <si>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</si>
  <si>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</si>
  <si>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</si>
  <si>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</si>
  <si>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</si>
  <si>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</si>
  <si>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</si>
  <si>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</si>
  <si>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</si>
  <si>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</si>
  <si>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</si>
  <si>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</si>
  <si>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</si>
  <si>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</si>
  <si>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</si>
  <si>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</si>
  <si>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</si>
  <si>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</si>
  <si>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</si>
  <si>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</si>
  <si>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</si>
  <si>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</si>
  <si>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</si>
  <si>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</si>
  <si>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</si>
  <si>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</si>
  <si>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</si>
  <si>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</si>
  <si>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</si>
  <si>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</si>
  <si>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</si>
  <si>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</si>
  <si>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</si>
  <si>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</si>
  <si>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</si>
  <si>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</si>
  <si>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</si>
  <si>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</si>
  <si>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</si>
  <si>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</si>
  <si>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</si>
  <si>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</si>
  <si>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</si>
  <si>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</si>
  <si>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</si>
  <si>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</si>
  <si>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</si>
  <si>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</si>
  <si>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</si>
  <si>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</si>
  <si>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</si>
  <si>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</si>
  <si>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</si>
  <si>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</si>
  <si>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</si>
  <si>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</si>
  <si>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</si>
  <si>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</si>
  <si>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</si>
  <si>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</si>
  <si>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</si>
  <si>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</si>
  <si>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</si>
  <si>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</si>
  <si>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</si>
  <si>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</si>
  <si>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</si>
  <si>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</si>
  <si>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</si>
  <si>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</si>
  <si>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</si>
  <si>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</si>
  <si>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</si>
  <si>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</si>
  <si>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</si>
  <si>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</si>
  <si>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</si>
  <si>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</si>
  <si>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</si>
  <si>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</si>
  <si>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</si>
  <si>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</si>
  <si>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</si>
  <si>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</si>
  <si>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</si>
  <si>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</si>
  <si>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</si>
  <si>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</si>
  <si>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</si>
  <si>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</si>
  <si>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</si>
  <si>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</si>
  <si>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</si>
  <si>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</si>
  <si>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</si>
  <si>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</si>
  <si>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</si>
  <si>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</si>
  <si>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</si>
  <si>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</si>
  <si>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</si>
  <si>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</si>
  <si>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</si>
  <si>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</si>
  <si>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</si>
  <si>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</si>
  <si>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</si>
  <si>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</si>
  <si>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</si>
  <si>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</si>
  <si>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</si>
  <si>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</si>
  <si>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</si>
  <si>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</si>
  <si>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</si>
  <si>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</si>
  <si>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</si>
  <si>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</si>
  <si>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</si>
  <si>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</si>
  <si>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</si>
  <si>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</si>
  <si>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</si>
  <si>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</si>
  <si>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</si>
  <si>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</si>
  <si>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</si>
  <si>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</si>
  <si>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</si>
  <si>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</si>
  <si>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</si>
  <si>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</si>
  <si>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</si>
  <si>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</si>
  <si>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</si>
  <si>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</si>
  <si>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</si>
  <si>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</si>
  <si>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</si>
  <si>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</si>
  <si>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</si>
  <si>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</si>
  <si>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</si>
  <si>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</si>
  <si>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</si>
  <si>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</si>
  <si>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</si>
  <si>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</si>
  <si>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</si>
  <si>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</si>
  <si>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</si>
  <si>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</si>
  <si>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</si>
  <si>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</si>
  <si>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</si>
  <si>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</si>
  <si>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</si>
  <si>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</si>
  <si>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</si>
  <si>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</si>
  <si>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</si>
  <si>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</si>
  <si>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</si>
  <si>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</si>
  <si>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</si>
  <si>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</si>
  <si>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</si>
  <si>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</si>
  <si>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</si>
  <si>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</si>
  <si>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</si>
  <si>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</si>
  <si>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</si>
  <si>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</si>
  <si>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</si>
  <si>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</si>
  <si>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</si>
  <si>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</si>
  <si>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</si>
  <si>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</si>
  <si>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</si>
  <si>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</si>
  <si>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</si>
  <si>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</si>
  <si>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</si>
  <si>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</si>
  <si>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</si>
  <si>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</si>
  <si>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</si>
  <si>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</si>
  <si>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</si>
  <si>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</si>
  <si>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</si>
  <si>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</si>
  <si>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</si>
  <si>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</si>
  <si>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</si>
  <si>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</si>
  <si>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</si>
  <si>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</si>
  <si>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</si>
  <si>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</si>
  <si>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</si>
  <si>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</si>
  <si>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</si>
  <si>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</si>
  <si>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</si>
  <si>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</si>
  <si>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</si>
  <si>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</si>
  <si>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</si>
  <si>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</si>
  <si>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</si>
  <si>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</si>
  <si>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</si>
  <si>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</si>
  <si>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</si>
  <si>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</si>
  <si>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</si>
  <si>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</si>
  <si>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</si>
  <si>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</si>
  <si>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</si>
  <si>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</si>
  <si>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</si>
  <si>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</si>
  <si>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</si>
  <si>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</si>
  <si>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</si>
  <si>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</si>
  <si>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</si>
  <si>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</si>
  <si>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</si>
  <si>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</si>
  <si>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</si>
  <si>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</si>
  <si>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</si>
  <si>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</si>
  <si>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</si>
  <si>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</si>
  <si>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</si>
  <si>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</si>
  <si>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</si>
  <si>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</si>
  <si>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</si>
  <si>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</si>
  <si>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</si>
  <si>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</si>
  <si>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</si>
  <si>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</si>
  <si>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</si>
  <si>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</si>
  <si>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</si>
  <si>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</si>
  <si>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</si>
  <si>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</si>
  <si>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</si>
  <si>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</si>
  <si>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</si>
  <si>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</si>
  <si>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</si>
  <si>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</si>
  <si>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</si>
  <si>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</si>
  <si>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</si>
  <si>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</si>
  <si>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</si>
  <si>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</si>
  <si>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</si>
  <si>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</si>
  <si>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</si>
  <si>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</si>
  <si>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</si>
  <si>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</si>
  <si>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</si>
  <si>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</si>
  <si>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</si>
  <si>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</si>
  <si>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</si>
  <si>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</si>
  <si>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</si>
  <si>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</si>
  <si>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</si>
  <si>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</si>
  <si>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</si>
  <si>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</si>
  <si>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</si>
  <si>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</si>
  <si>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</si>
  <si>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</si>
  <si>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</si>
  <si>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</si>
  <si>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</si>
  <si>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</si>
  <si>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</si>
  <si>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</si>
  <si>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</si>
  <si>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</si>
  <si>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</si>
  <si>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</si>
  <si>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</si>
  <si>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</si>
  <si>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</si>
  <si>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</si>
  <si>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</si>
  <si>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</si>
  <si>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</si>
  <si>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</si>
  <si>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</si>
  <si>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</si>
  <si>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</si>
  <si>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</si>
  <si>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</si>
  <si>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</si>
  <si>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</si>
  <si>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</si>
  <si>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</si>
  <si>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</si>
  <si>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</si>
  <si>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</si>
  <si>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</si>
  <si>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</si>
  <si>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</si>
  <si>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</si>
  <si>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</si>
  <si>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</si>
  <si>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</si>
  <si>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</si>
  <si>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</si>
  <si>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</si>
  <si>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</si>
  <si>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</si>
  <si>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</si>
  <si>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</si>
  <si>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</si>
  <si>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</si>
  <si>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</si>
  <si>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</si>
  <si>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</si>
  <si>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</si>
  <si>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</si>
  <si>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</si>
  <si>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</si>
  <si>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</si>
  <si>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</si>
  <si>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</si>
  <si>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</si>
  <si>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</si>
  <si>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</si>
  <si>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</si>
  <si>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</si>
  <si>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</si>
  <si>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</si>
  <si>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</si>
  <si>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</si>
  <si>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</si>
  <si>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</si>
  <si>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</si>
  <si>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</si>
  <si>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</si>
  <si>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</si>
  <si>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</si>
  <si>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</si>
  <si>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</si>
  <si>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</si>
  <si>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</si>
  <si>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</si>
  <si>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</si>
  <si>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</si>
  <si>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</si>
  <si>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</si>
  <si>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</si>
  <si>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</si>
  <si>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</si>
  <si>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</si>
  <si>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</si>
  <si>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</si>
  <si>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</si>
  <si>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</si>
  <si>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</si>
  <si>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</si>
  <si>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</si>
  <si>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</si>
  <si>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</si>
  <si>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</si>
  <si>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</si>
  <si>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</si>
  <si>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</si>
  <si>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</si>
  <si>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</si>
  <si>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</si>
  <si>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</si>
  <si>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</si>
  <si>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</si>
  <si>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</si>
  <si>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</si>
  <si>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</si>
  <si>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</si>
  <si>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</si>
  <si>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</si>
  <si>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</si>
  <si>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</si>
  <si>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</si>
  <si>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</si>
  <si>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</si>
  <si>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</si>
  <si>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</si>
  <si>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</si>
  <si>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</si>
  <si>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</si>
  <si>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</si>
  <si>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</si>
  <si>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</si>
  <si>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</si>
  <si>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</si>
  <si>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</si>
  <si>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</si>
  <si>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</si>
  <si>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</si>
  <si>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</si>
  <si>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</si>
  <si>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</si>
  <si>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</si>
  <si>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</si>
  <si>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</si>
  <si>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</si>
  <si>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</si>
  <si>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</si>
  <si>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</si>
  <si>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</si>
  <si>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</si>
  <si>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</si>
  <si>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</si>
  <si>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</si>
  <si>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</si>
  <si>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</si>
  <si>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</si>
  <si>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</si>
  <si>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</si>
  <si>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</si>
  <si>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</si>
  <si>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</si>
  <si>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</si>
  <si>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</si>
  <si>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</si>
  <si>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</si>
  <si>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</si>
  <si>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</si>
  <si>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</si>
  <si>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</si>
  <si>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</si>
  <si>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</si>
  <si>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</si>
  <si>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</si>
  <si>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</si>
  <si>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</si>
  <si>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</si>
  <si>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</si>
  <si>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</si>
  <si>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</si>
  <si>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</si>
  <si>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</si>
  <si>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</si>
  <si>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</si>
  <si>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</si>
  <si>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</si>
  <si>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</si>
  <si>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</si>
  <si>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</si>
  <si>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</si>
  <si>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</si>
  <si>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</si>
  <si>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</si>
  <si>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</si>
  <si>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</si>
  <si>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</si>
  <si>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</si>
  <si>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</si>
  <si>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</si>
  <si>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</si>
  <si>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</si>
  <si>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</si>
  <si>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</si>
  <si>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</si>
  <si>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</si>
  <si>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</si>
  <si>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</si>
  <si>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</si>
  <si>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</si>
  <si>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</si>
  <si>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</si>
  <si>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</si>
  <si>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</si>
  <si>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</si>
  <si>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</si>
  <si>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</si>
  <si>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</si>
  <si>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</si>
  <si>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</si>
  <si>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</si>
  <si>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</si>
  <si>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</si>
  <si>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</si>
  <si>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</si>
  <si>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</si>
  <si>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</si>
  <si>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</si>
  <si>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</si>
  <si>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</si>
  <si>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</si>
  <si>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</si>
  <si>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</si>
  <si>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</si>
  <si>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</si>
  <si>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</si>
  <si>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</si>
  <si>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</si>
  <si>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</si>
  <si>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</si>
  <si>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</si>
  <si>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</si>
  <si>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</si>
  <si>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</si>
  <si>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</si>
  <si>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</si>
  <si>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</si>
  <si>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</si>
  <si>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</si>
  <si>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</si>
  <si>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</si>
  <si>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</si>
  <si>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</si>
  <si>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</si>
  <si>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</si>
  <si>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</si>
  <si>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</si>
  <si>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</si>
  <si>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</si>
  <si>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</si>
  <si>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</si>
  <si>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</si>
  <si>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</si>
  <si>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</si>
  <si>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</si>
  <si>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</si>
  <si>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</si>
  <si>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</si>
  <si>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</si>
  <si>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</si>
  <si>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</si>
  <si>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</si>
  <si>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</si>
  <si>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</si>
  <si>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</si>
  <si>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</si>
  <si>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</si>
  <si>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</si>
  <si>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</si>
  <si>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</si>
  <si>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</si>
  <si>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</si>
  <si>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</si>
  <si>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</si>
  <si>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</si>
  <si>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</si>
  <si>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</si>
  <si>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</si>
  <si>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</si>
  <si>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</si>
  <si>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</si>
  <si>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</si>
  <si>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</si>
  <si>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</si>
  <si>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</si>
  <si>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</si>
  <si>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</si>
  <si>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</si>
  <si>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</si>
  <si>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</si>
  <si>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</si>
  <si>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</si>
  <si>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</si>
  <si>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</si>
  <si>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</si>
  <si>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</si>
  <si>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</si>
  <si>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</si>
  <si>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</si>
  <si>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</si>
  <si>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</si>
  <si>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</si>
  <si>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</si>
  <si>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</si>
  <si>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</si>
  <si>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</si>
  <si>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</si>
  <si>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</si>
  <si>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</si>
  <si>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</si>
  <si>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</si>
  <si>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</si>
  <si>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</si>
  <si>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</si>
  <si>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</si>
  <si>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</si>
  <si>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</si>
  <si>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</si>
  <si>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</si>
  <si>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</si>
  <si>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</si>
  <si>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</si>
  <si>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</si>
  <si>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</si>
  <si>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</si>
  <si>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</si>
  <si>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</si>
  <si>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</si>
  <si>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</si>
  <si>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</si>
  <si>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</si>
  <si>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</si>
  <si>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</si>
  <si>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</si>
  <si>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</si>
  <si>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</si>
  <si>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</si>
  <si>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</si>
  <si>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</si>
  <si>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</si>
  <si>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</si>
  <si>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</si>
  <si>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</si>
  <si>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</si>
  <si>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</si>
  <si>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</si>
  <si>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</si>
  <si>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</si>
  <si>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</si>
  <si>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</si>
  <si>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</si>
  <si>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</si>
  <si>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</si>
  <si>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</si>
  <si>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</si>
  <si>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</si>
  <si>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</si>
  <si>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</si>
  <si>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</si>
  <si>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</si>
  <si>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</si>
  <si>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</si>
  <si>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</si>
  <si>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</si>
  <si>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</si>
  <si>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</si>
  <si>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</si>
  <si>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</si>
  <si>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</si>
  <si>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</si>
  <si>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</si>
  <si>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</si>
  <si>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</si>
  <si>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</si>
  <si>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</si>
  <si>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</si>
  <si>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</si>
  <si>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</si>
  <si>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</si>
  <si>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</si>
  <si>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</si>
  <si>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</si>
  <si>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</si>
  <si>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</si>
  <si>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</si>
  <si>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</si>
  <si>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</si>
  <si>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</si>
  <si>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</si>
  <si>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</si>
  <si>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</si>
  <si>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</si>
  <si>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</si>
  <si>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</si>
  <si>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</si>
  <si>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</si>
  <si>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</si>
  <si>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</si>
  <si>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</si>
  <si>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</si>
  <si>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</si>
  <si>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</si>
  <si>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</si>
  <si>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</si>
  <si>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</si>
  <si>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</si>
  <si>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</si>
  <si>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</si>
  <si>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</si>
  <si>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</si>
  <si>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</si>
  <si>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</si>
  <si>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</si>
  <si>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</si>
  <si>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</si>
  <si>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</si>
  <si>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</si>
  <si>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</si>
  <si>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</si>
  <si>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</si>
  <si>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</si>
  <si>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</si>
  <si>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</si>
  <si>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</si>
  <si>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</si>
  <si>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</si>
  <si>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</si>
  <si>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</si>
  <si>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</si>
  <si>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</si>
  <si>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</si>
  <si>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</si>
  <si>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</si>
  <si>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</si>
  <si>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</si>
  <si>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</si>
  <si>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</si>
  <si>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</si>
  <si>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</si>
  <si>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</si>
  <si>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</si>
  <si>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</si>
  <si>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</si>
  <si>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</si>
  <si>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</si>
  <si>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</si>
  <si>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</si>
  <si>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</si>
  <si>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</si>
  <si>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</si>
  <si>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</si>
  <si>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</si>
  <si>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</si>
  <si>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</si>
  <si>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</si>
  <si>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</si>
  <si>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</si>
  <si>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</si>
  <si>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</si>
  <si>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</si>
  <si>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</si>
  <si>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</si>
  <si>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</si>
  <si>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</si>
  <si>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</si>
  <si>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</si>
  <si>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</si>
  <si>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</si>
  <si>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</si>
  <si>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</si>
  <si>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</si>
  <si>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</si>
  <si>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</si>
  <si>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</si>
  <si>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</si>
  <si>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</si>
  <si>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</si>
  <si>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</si>
  <si>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</si>
  <si>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</si>
  <si>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</si>
  <si>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</si>
  <si>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</si>
  <si>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</si>
  <si>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</si>
  <si>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</si>
  <si>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</si>
  <si>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</si>
  <si>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</si>
  <si>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</si>
  <si>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</si>
  <si>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</si>
  <si>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</si>
  <si>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</si>
  <si>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</si>
  <si>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</si>
  <si>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</si>
  <si>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</si>
  <si>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</si>
  <si>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</si>
  <si>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</si>
  <si>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</si>
  <si>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</si>
  <si>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</si>
  <si>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</si>
  <si>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</si>
  <si>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</si>
  <si>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</si>
  <si>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</si>
  <si>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</si>
  <si>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</si>
  <si>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</si>
  <si>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</si>
  <si>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</si>
  <si>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</si>
  <si>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</si>
  <si>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</si>
  <si>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</si>
  <si>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</si>
  <si>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</si>
  <si>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</si>
  <si>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</si>
  <si>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</si>
  <si>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</si>
  <si>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</si>
  <si>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</si>
  <si>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</si>
  <si>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</si>
  <si>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</si>
  <si>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</si>
  <si>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</si>
  <si>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</si>
  <si>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</si>
  <si>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</si>
  <si>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</si>
  <si>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</si>
  <si>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</si>
  <si>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</si>
  <si>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</si>
  <si>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</si>
  <si>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</si>
  <si>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</si>
  <si>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</si>
  <si>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</si>
  <si>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</si>
  <si>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</si>
  <si>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</si>
  <si>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</si>
  <si>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</si>
  <si>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</si>
  <si>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</si>
  <si>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</si>
  <si>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</si>
  <si>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</si>
  <si>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</si>
  <si>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</si>
  <si>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</si>
  <si>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</si>
  <si>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</si>
  <si>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</si>
  <si>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</si>
  <si>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</si>
  <si>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</si>
  <si>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</si>
  <si>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</si>
  <si>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</si>
  <si>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</si>
  <si>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</si>
  <si>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</si>
  <si>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</si>
  <si>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</si>
  <si>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</si>
  <si>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</si>
  <si>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</si>
  <si>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</si>
  <si>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</si>
  <si>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</si>
  <si>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</si>
  <si>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</si>
  <si>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</si>
  <si>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</si>
  <si>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</si>
  <si>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</si>
  <si>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</si>
  <si>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</si>
  <si>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</si>
  <si>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</si>
  <si>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</si>
  <si>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</si>
  <si>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</si>
  <si>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</si>
  <si>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</si>
  <si>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</si>
  <si>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</si>
  <si>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</si>
  <si>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</si>
  <si>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</si>
  <si>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</si>
  <si>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</si>
  <si>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</si>
  <si>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</si>
  <si>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</si>
  <si>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</si>
  <si>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</si>
  <si>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</si>
  <si>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</si>
  <si>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</si>
  <si>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</si>
  <si>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</si>
  <si>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</si>
  <si>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</si>
  <si>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</si>
  <si>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</si>
  <si>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</si>
  <si>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</si>
  <si>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</si>
  <si>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</si>
  <si>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</si>
  <si>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</si>
  <si>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</si>
  <si>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</si>
  <si>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</si>
  <si>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</si>
  <si>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</si>
  <si>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</si>
  <si>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</si>
  <si>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</si>
  <si>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</si>
  <si>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</si>
  <si>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</si>
  <si>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</si>
  <si>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</si>
  <si>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</si>
  <si>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</si>
  <si>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</si>
  <si>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</si>
  <si>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</si>
  <si>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</si>
  <si>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</si>
  <si>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</si>
  <si>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</si>
  <si>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</si>
  <si>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</si>
  <si>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</si>
  <si>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</si>
  <si>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</si>
  <si>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</si>
  <si>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</si>
  <si>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</si>
  <si>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</si>
  <si>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</si>
  <si>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</si>
  <si>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</si>
  <si>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</si>
  <si>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</si>
  <si>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</si>
  <si>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</si>
  <si>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</si>
  <si>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</si>
  <si>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</si>
  <si>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</si>
  <si>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</si>
  <si>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</si>
  <si>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</si>
  <si>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</si>
  <si>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</si>
  <si>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</si>
  <si>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</si>
  <si>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</si>
  <si>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</si>
  <si>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</si>
  <si>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</si>
  <si>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</si>
  <si>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</si>
  <si>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</si>
  <si>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</si>
  <si>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</si>
  <si>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</si>
  <si>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</si>
  <si>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</si>
  <si>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</si>
  <si>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</si>
  <si>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</si>
  <si>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</si>
  <si>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</si>
  <si>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</si>
  <si>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</si>
  <si>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</si>
  <si>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</si>
  <si>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</si>
  <si>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</si>
  <si>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</si>
  <si>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</si>
  <si>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</si>
  <si>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</si>
  <si>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</si>
  <si>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</si>
  <si>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</si>
  <si>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</si>
  <si>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</si>
  <si>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</si>
  <si>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</si>
  <si>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</si>
  <si>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</si>
  <si>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</si>
  <si>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</si>
  <si>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</si>
  <si>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</si>
  <si>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</si>
  <si>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</si>
  <si>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</si>
  <si>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</si>
  <si>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</si>
  <si>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</si>
  <si>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</si>
  <si>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</si>
  <si>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</si>
  <si>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</si>
  <si>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</si>
  <si>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</si>
  <si>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</si>
  <si>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</si>
  <si>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</si>
  <si>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</si>
  <si>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</si>
  <si>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</si>
  <si>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</si>
  <si>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</si>
  <si>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</si>
  <si>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</si>
  <si>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</si>
  <si>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</si>
  <si>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</si>
  <si>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</si>
  <si>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</si>
  <si>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</si>
  <si>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</si>
  <si>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</si>
  <si>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</si>
  <si>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</si>
  <si>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</si>
  <si>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</si>
  <si>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</si>
  <si>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</si>
  <si>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</si>
  <si>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</si>
  <si>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</si>
  <si>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</si>
  <si>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</si>
  <si>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</si>
  <si>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</si>
  <si>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</si>
  <si>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</si>
  <si>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</si>
  <si>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</si>
  <si>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</si>
  <si>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</si>
  <si>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</si>
  <si>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</si>
  <si>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</si>
  <si>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</si>
  <si>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</si>
  <si>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</si>
  <si>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</si>
  <si>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</si>
  <si>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</si>
  <si>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</si>
  <si>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</si>
  <si>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</si>
  <si>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</si>
  <si>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</si>
  <si>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</si>
  <si>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</si>
  <si>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</si>
  <si>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</si>
  <si>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</si>
  <si>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</si>
  <si>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</si>
  <si>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</si>
  <si>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</si>
  <si>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</si>
  <si>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</si>
  <si>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</si>
  <si>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</si>
  <si>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</si>
  <si>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</si>
  <si>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</si>
  <si>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</si>
  <si>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</si>
  <si>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</si>
  <si>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</si>
  <si>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</si>
  <si>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</si>
  <si>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</si>
  <si>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</si>
  <si>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</si>
  <si>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</si>
  <si>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</si>
  <si>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</si>
  <si>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</si>
  <si>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</si>
  <si>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</si>
  <si>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</si>
  <si>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</si>
  <si>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</si>
  <si>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</si>
  <si>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</si>
  <si>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</si>
  <si>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</si>
  <si>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</si>
  <si>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</si>
  <si>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</si>
  <si>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</si>
  <si>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</si>
  <si>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</si>
  <si>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</si>
  <si>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</si>
  <si>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</si>
  <si>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</si>
  <si>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</si>
  <si>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</si>
  <si>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</si>
  <si>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</si>
  <si>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</si>
  <si>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</si>
  <si>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</si>
  <si>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</si>
  <si>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</si>
  <si>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</si>
  <si>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</si>
  <si>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</si>
  <si>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</si>
  <si>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</si>
  <si>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</si>
  <si>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</si>
  <si>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</si>
  <si>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</si>
  <si>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</si>
  <si>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</si>
  <si>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</si>
  <si>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</si>
  <si>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</si>
  <si>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</si>
  <si>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</si>
  <si>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</si>
  <si>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</si>
  <si>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</si>
  <si>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</si>
  <si>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</si>
  <si>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</si>
  <si>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</si>
  <si>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</si>
  <si>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</si>
  <si>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</si>
  <si>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</si>
  <si>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</si>
  <si>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</si>
  <si>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</si>
  <si>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</si>
  <si>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</si>
  <si>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</si>
  <si>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</si>
  <si>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</si>
  <si>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</si>
  <si>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</si>
  <si>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</si>
  <si>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</si>
  <si>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</si>
  <si>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</si>
  <si>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</si>
  <si>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</si>
  <si>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</si>
  <si>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</si>
  <si>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</si>
  <si>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</si>
  <si>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</si>
  <si>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</si>
  <si>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</si>
  <si>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</si>
  <si>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</si>
  <si>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</si>
  <si>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</si>
  <si>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</si>
  <si>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</si>
  <si>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</si>
  <si>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</si>
  <si>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</si>
  <si>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</si>
  <si>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</si>
  <si>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</si>
  <si>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</si>
  <si>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</si>
  <si>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</si>
  <si>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</si>
  <si>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</si>
  <si>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</si>
  <si>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</si>
  <si>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</si>
  <si>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</si>
  <si>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</si>
  <si>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</si>
  <si>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</si>
  <si>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</si>
  <si>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</si>
  <si>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</si>
  <si>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</si>
  <si>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</si>
  <si>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</si>
  <si>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</si>
  <si>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</si>
  <si>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</si>
  <si>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</si>
  <si>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</si>
  <si>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</si>
  <si>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</si>
  <si>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</si>
  <si>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</si>
  <si>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</si>
  <si>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</si>
  <si>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</si>
  <si>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</si>
  <si>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</si>
  <si>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</si>
  <si>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</si>
  <si>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</si>
  <si>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</si>
  <si>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</si>
  <si>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</si>
  <si>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</si>
  <si>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</si>
  <si>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</si>
  <si>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</si>
  <si>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</si>
  <si>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</si>
  <si>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</si>
  <si>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</si>
  <si>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</si>
  <si>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</si>
  <si>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</si>
  <si>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</si>
  <si>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</si>
  <si>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</si>
  <si>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</si>
  <si>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</si>
  <si>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</si>
  <si>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</si>
  <si>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</si>
  <si>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</si>
  <si>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</si>
  <si>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</si>
  <si>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</si>
  <si>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</si>
  <si>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</si>
  <si>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</si>
  <si>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</si>
  <si>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</si>
  <si>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</si>
  <si>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</si>
  <si>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</si>
  <si>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</si>
  <si>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</si>
  <si>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</si>
  <si>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</si>
  <si>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</si>
  <si>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</si>
  <si>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</si>
  <si>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</si>
  <si>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</si>
  <si>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</si>
  <si>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</si>
  <si>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</si>
  <si>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</si>
  <si>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</si>
  <si>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</si>
  <si>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</si>
  <si>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</si>
  <si>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</si>
  <si>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</si>
  <si>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</si>
  <si>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</si>
  <si>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</si>
  <si>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</si>
  <si>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</si>
  <si>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</si>
  <si>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</si>
  <si>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</si>
  <si>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</si>
  <si>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</si>
  <si>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</si>
  <si>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</si>
  <si>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</si>
  <si>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</si>
  <si>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</si>
  <si>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</si>
  <si>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</si>
  <si>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</si>
  <si>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</si>
  <si>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</si>
  <si>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</si>
  <si>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</si>
  <si>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</si>
  <si>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</si>
  <si>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</si>
  <si>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</si>
  <si>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</si>
  <si>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</si>
  <si>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</si>
  <si>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</si>
  <si>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</si>
  <si>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</si>
  <si>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</si>
  <si>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</si>
  <si>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</si>
  <si>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</si>
  <si>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</si>
  <si>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</si>
  <si>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</si>
  <si>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</si>
  <si>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</si>
  <si>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</si>
  <si>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</si>
  <si>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</si>
  <si>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</si>
  <si>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</si>
  <si>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</si>
  <si>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</si>
  <si>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</si>
  <si>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</si>
  <si>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</si>
  <si>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</si>
  <si>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</si>
  <si>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</si>
  <si>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</si>
  <si>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</si>
  <si>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</si>
  <si>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</si>
  <si>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</si>
  <si>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</si>
  <si>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</si>
  <si>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</si>
  <si>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</si>
  <si>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</si>
  <si>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</si>
  <si>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</si>
  <si>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</si>
  <si>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</si>
  <si>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</si>
  <si>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</si>
  <si>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</si>
  <si>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</si>
  <si>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</si>
  <si>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</si>
  <si>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</si>
  <si>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</si>
  <si>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</si>
  <si>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</si>
  <si>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</si>
  <si>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</si>
  <si>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</si>
  <si>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</si>
  <si>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</si>
  <si>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</si>
  <si>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</si>
  <si>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</si>
  <si>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</si>
  <si>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</si>
  <si>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</si>
  <si>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</si>
  <si>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</si>
  <si>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</si>
  <si>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</si>
  <si>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</si>
  <si>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</si>
  <si>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</si>
  <si>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</si>
  <si>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</si>
  <si>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</si>
  <si>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</si>
  <si>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</si>
  <si>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</si>
  <si>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</si>
  <si>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</si>
  <si>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</si>
  <si>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</si>
  <si>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</si>
  <si>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</si>
  <si>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</si>
  <si>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</si>
  <si>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</si>
  <si>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</si>
  <si>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</si>
  <si>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</si>
  <si>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</si>
  <si>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</si>
  <si>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</si>
  <si>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</si>
  <si>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</si>
  <si>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</si>
  <si>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</si>
  <si>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</si>
  <si>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</si>
  <si>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</si>
  <si>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</si>
  <si>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</si>
  <si>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</si>
  <si>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</si>
  <si>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</si>
  <si>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</si>
  <si>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</si>
  <si>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</si>
  <si>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</si>
  <si>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</si>
  <si>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</si>
  <si>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</si>
  <si>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</si>
  <si>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</si>
  <si>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</si>
  <si>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</si>
  <si>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</si>
  <si>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</si>
  <si>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</si>
  <si>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</si>
  <si>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</si>
  <si>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</si>
  <si>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</si>
  <si>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</si>
  <si>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</si>
  <si>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</si>
  <si>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</si>
  <si>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</si>
  <si>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</si>
  <si>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</si>
  <si>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</si>
  <si>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</si>
  <si>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</si>
  <si>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</si>
  <si>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</si>
  <si>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</si>
  <si>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</si>
  <si>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</si>
  <si>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</si>
  <si>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</si>
  <si>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</si>
  <si>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</si>
  <si>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</si>
  <si>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</si>
  <si>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</si>
  <si>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</si>
  <si>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</si>
  <si>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</si>
  <si>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</si>
  <si>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</si>
  <si>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</si>
  <si>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</si>
  <si>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</si>
  <si>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</si>
  <si>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</si>
  <si>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</si>
  <si>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</si>
  <si>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</si>
  <si>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</si>
  <si>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</si>
  <si>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</si>
  <si>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</si>
  <si>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</si>
  <si>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</si>
  <si>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</si>
  <si>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</si>
  <si>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</si>
  <si>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</si>
  <si>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</si>
  <si>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</si>
  <si>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</si>
  <si>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</si>
  <si>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</si>
  <si>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</si>
  <si>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</si>
  <si>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</si>
  <si>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</si>
  <si>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</si>
  <si>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</si>
  <si>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</si>
  <si>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</si>
  <si>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</si>
  <si>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</si>
  <si>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</si>
  <si>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</si>
  <si>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</si>
  <si>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</si>
  <si>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</si>
  <si>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</si>
  <si>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</si>
  <si>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</si>
  <si>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</si>
  <si>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</si>
  <si>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</si>
  <si>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</si>
  <si>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</si>
  <si>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</si>
  <si>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</si>
  <si>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</si>
  <si>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</si>
  <si>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</si>
  <si>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</si>
  <si>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</si>
  <si>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</si>
  <si>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</si>
  <si>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</si>
  <si>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</si>
  <si>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</si>
  <si>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</si>
  <si>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</si>
  <si>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</si>
  <si>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</si>
  <si>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</si>
  <si>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</si>
  <si>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</si>
  <si>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</si>
  <si>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</si>
  <si>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</si>
  <si>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</si>
  <si>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</si>
  <si>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</si>
  <si>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</si>
  <si>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</si>
  <si>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</si>
  <si>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</si>
  <si>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</si>
  <si>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</si>
  <si>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</si>
  <si>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</si>
  <si>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</si>
  <si>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</si>
  <si>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</si>
  <si>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</si>
  <si>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</si>
  <si>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</si>
  <si>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</si>
  <si>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</si>
  <si>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</si>
  <si>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</si>
  <si>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</si>
  <si>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</si>
  <si>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</si>
  <si>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</si>
  <si>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</si>
  <si>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</si>
  <si>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</si>
  <si>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</si>
  <si>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</si>
  <si>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</si>
  <si>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</si>
  <si>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</si>
  <si>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</si>
  <si>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</si>
  <si>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</si>
  <si>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</si>
  <si>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</si>
  <si>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</si>
  <si>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</si>
  <si>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</si>
  <si>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</si>
  <si>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</si>
  <si>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</si>
  <si>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</si>
  <si>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</si>
  <si>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</si>
  <si>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</si>
  <si>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</si>
  <si>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</si>
  <si>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</si>
  <si>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</si>
  <si>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</si>
  <si>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</si>
  <si>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</si>
  <si>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</si>
  <si>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</si>
  <si>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</si>
  <si>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</si>
  <si>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</si>
  <si>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</si>
  <si>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</si>
  <si>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</si>
  <si>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</si>
  <si>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</si>
  <si>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</si>
  <si>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</si>
  <si>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</si>
  <si>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</si>
  <si>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</si>
  <si>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</si>
  <si>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</si>
  <si>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</si>
  <si>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</si>
  <si>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</si>
  <si>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</si>
  <si>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</si>
  <si>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</si>
  <si>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</si>
  <si>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</si>
  <si>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</si>
  <si>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</si>
  <si>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</si>
  <si>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</si>
  <si>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</si>
  <si>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</si>
  <si>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</si>
  <si>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</si>
  <si>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</si>
  <si>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</si>
  <si>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</si>
  <si>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</si>
  <si>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</si>
  <si>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</si>
  <si>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</si>
  <si>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</si>
  <si>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</si>
  <si>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</si>
  <si>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</si>
  <si>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</si>
  <si>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</si>
  <si>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</si>
  <si>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</si>
  <si>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</si>
  <si>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</si>
  <si>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</si>
  <si>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</si>
  <si>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</si>
  <si>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</si>
  <si>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</si>
  <si>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</si>
  <si>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</si>
  <si>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</si>
  <si>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</si>
  <si>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</si>
  <si>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</si>
  <si>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</si>
  <si>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</si>
  <si>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</si>
  <si>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</si>
  <si>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</si>
  <si>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</si>
  <si>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</si>
  <si>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</si>
  <si>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</si>
  <si>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</si>
  <si>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</si>
  <si>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</si>
  <si>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</si>
  <si>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</si>
  <si>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</si>
  <si>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</si>
  <si>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</si>
  <si>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</si>
  <si>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</si>
  <si>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</si>
  <si>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</si>
  <si>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</si>
  <si>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</si>
  <si>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</si>
  <si>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</si>
  <si>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</si>
  <si>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</si>
  <si>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</si>
  <si>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</si>
  <si>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</si>
  <si>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</si>
  <si>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</si>
  <si>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</si>
  <si>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</si>
  <si>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</si>
  <si>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</si>
  <si>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</si>
  <si>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</si>
  <si>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</si>
  <si>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</si>
  <si>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</si>
  <si>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</si>
  <si>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</si>
  <si>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</si>
  <si>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</si>
  <si>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</si>
  <si>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</si>
  <si>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</si>
  <si>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</si>
  <si>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</si>
  <si>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</si>
  <si>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</si>
  <si>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</si>
  <si>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</si>
  <si>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</si>
  <si>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</si>
  <si>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</si>
  <si>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</si>
  <si>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</si>
  <si>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</si>
  <si>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</si>
  <si>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</si>
  <si>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</si>
  <si>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</si>
  <si>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</si>
  <si>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</si>
  <si>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</si>
  <si>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</si>
  <si>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</si>
  <si>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</si>
  <si>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</si>
  <si>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</si>
  <si>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</si>
  <si>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</si>
  <si>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</si>
  <si>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</si>
  <si>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</si>
  <si>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</si>
  <si>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</si>
  <si>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</si>
  <si>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</si>
  <si>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</si>
  <si>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</si>
  <si>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</si>
  <si>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</si>
  <si>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</si>
  <si>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</si>
  <si>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</si>
  <si>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</si>
  <si>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</si>
  <si>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</si>
  <si>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</si>
  <si>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</si>
  <si>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</si>
  <si>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</si>
  <si>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</si>
  <si>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</si>
  <si>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</si>
  <si>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</si>
  <si>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</si>
  <si>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</si>
  <si>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</si>
  <si>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</si>
  <si>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</si>
  <si>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</si>
  <si>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</si>
  <si>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</si>
  <si>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</si>
  <si>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</si>
  <si>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</si>
  <si>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</si>
  <si>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</si>
  <si>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</si>
  <si>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</si>
  <si>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</si>
  <si>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</si>
  <si>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</si>
  <si>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</si>
  <si>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</si>
  <si>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</si>
  <si>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</si>
  <si>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</si>
  <si>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</si>
  <si>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</si>
  <si>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</si>
  <si>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</si>
  <si>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</si>
  <si>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</si>
  <si>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</si>
  <si>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</si>
  <si>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</si>
  <si>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</si>
  <si>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</si>
  <si>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</si>
  <si>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</si>
  <si>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</si>
  <si>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</si>
  <si>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</si>
  <si>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</si>
  <si>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</si>
  <si>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</si>
  <si>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</si>
  <si>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</si>
  <si>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</si>
  <si>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</si>
  <si>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</si>
  <si>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</si>
  <si>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</si>
  <si>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</si>
  <si>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</si>
  <si>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</si>
  <si>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</si>
  <si>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</si>
  <si>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</si>
  <si>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</si>
  <si>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</si>
  <si>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</si>
  <si>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</si>
  <si>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</si>
  <si>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</si>
  <si>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</si>
  <si>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</si>
  <si>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</si>
  <si>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</si>
  <si>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</si>
  <si>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</si>
  <si>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</si>
  <si>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</si>
  <si>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</si>
  <si>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</si>
  <si>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</si>
  <si>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</si>
  <si>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</si>
  <si>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</si>
  <si>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</si>
  <si>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</si>
  <si>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</si>
  <si>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</si>
  <si>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</si>
  <si>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</si>
  <si>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</si>
  <si>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</si>
  <si>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</si>
  <si>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</si>
  <si>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</si>
  <si>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</si>
  <si>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</si>
  <si>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</si>
  <si>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</si>
  <si>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</si>
  <si>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</si>
  <si>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</si>
  <si>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</si>
  <si>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</si>
  <si>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</si>
  <si>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</si>
  <si>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</si>
  <si>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</si>
  <si>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</si>
  <si>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</si>
  <si>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</si>
  <si>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</si>
  <si>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</si>
  <si>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</si>
  <si>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</si>
  <si>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</si>
  <si>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</si>
  <si>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</si>
  <si>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</si>
  <si>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</si>
  <si>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</si>
  <si>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</si>
  <si>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</si>
  <si>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</si>
  <si>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</si>
  <si>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</si>
  <si>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</si>
  <si>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</si>
  <si>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</si>
  <si>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</si>
  <si>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</si>
  <si>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</si>
  <si>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</si>
  <si>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</si>
  <si>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</si>
  <si>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</si>
  <si>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</si>
  <si>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</si>
  <si>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</si>
  <si>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</si>
  <si>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</si>
  <si>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</si>
  <si>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</si>
  <si>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</si>
  <si>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</si>
  <si>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</si>
  <si>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</si>
  <si>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</si>
  <si>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</si>
  <si>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</si>
  <si>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</si>
  <si>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</si>
  <si>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</si>
  <si>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</si>
  <si>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</si>
  <si>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</si>
  <si>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</si>
  <si>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</si>
  <si>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</si>
  <si>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</si>
  <si>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</si>
  <si>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</si>
  <si>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</si>
  <si>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</si>
  <si>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</si>
  <si>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</si>
  <si>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</si>
  <si>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</si>
  <si>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</si>
  <si>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</si>
  <si>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</si>
  <si>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</si>
  <si>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</si>
  <si>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</si>
  <si>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</si>
  <si>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</si>
  <si>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</si>
  <si>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</si>
  <si>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</si>
  <si>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</si>
  <si>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</si>
  <si>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</si>
  <si>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</si>
  <si>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</si>
  <si>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</si>
  <si>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</si>
  <si>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</si>
  <si>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</si>
  <si>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</si>
  <si>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</si>
  <si>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</si>
  <si>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</si>
  <si>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</si>
  <si>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</si>
  <si>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</si>
  <si>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</si>
  <si>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</si>
  <si>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</si>
  <si>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</si>
  <si>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</si>
  <si>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</si>
  <si>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</si>
  <si>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</si>
  <si>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</si>
  <si>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</si>
  <si>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</si>
  <si>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</si>
  <si>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</si>
  <si>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</si>
  <si>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</si>
  <si>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</si>
  <si>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</si>
  <si>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</si>
  <si>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</si>
  <si>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</si>
  <si>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</si>
  <si>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</si>
  <si>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</si>
  <si>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</si>
  <si>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</si>
  <si>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</si>
  <si>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</si>
  <si>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</si>
  <si>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</si>
  <si>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</si>
  <si>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</si>
  <si>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</si>
  <si>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</si>
  <si>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</si>
  <si>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</si>
  <si>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</si>
  <si>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</si>
  <si>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</si>
  <si>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</si>
  <si>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</si>
  <si>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</si>
  <si>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</si>
  <si>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</si>
  <si>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</si>
  <si>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</si>
  <si>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</si>
  <si>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</si>
  <si>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</si>
  <si>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</si>
  <si>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</si>
  <si>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</si>
  <si>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</si>
  <si>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</si>
  <si>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</si>
  <si>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</si>
  <si>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</si>
  <si>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</si>
  <si>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</si>
  <si>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</si>
  <si>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</si>
  <si>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</si>
  <si>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</si>
  <si>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</si>
  <si>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</si>
  <si>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</si>
  <si>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</si>
  <si>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</si>
  <si>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</si>
  <si>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</si>
  <si>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</si>
  <si>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</si>
  <si>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</si>
  <si>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</si>
  <si>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</si>
  <si>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</si>
  <si>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</si>
  <si>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</si>
  <si>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</si>
  <si>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</si>
  <si>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</si>
  <si>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</si>
  <si>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</si>
  <si>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</si>
  <si>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</si>
  <si>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</si>
  <si>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</si>
  <si>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</si>
  <si>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</si>
  <si>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</si>
  <si>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</si>
  <si>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</si>
  <si>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</si>
  <si>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</si>
  <si>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</si>
  <si>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</si>
  <si>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</si>
  <si>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</si>
  <si>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</si>
  <si>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</si>
  <si>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</si>
  <si>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</si>
  <si>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</si>
  <si>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</si>
  <si>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</si>
  <si>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</si>
  <si>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</si>
  <si>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</si>
  <si>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</si>
  <si>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</si>
  <si>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</si>
  <si>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</si>
  <si>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</si>
  <si>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</si>
  <si>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</si>
  <si>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</si>
  <si>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</si>
  <si>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</si>
  <si>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</si>
  <si>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</si>
  <si>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</si>
  <si>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</si>
  <si>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</si>
  <si>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</si>
  <si>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</si>
  <si>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</si>
  <si>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</si>
  <si>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</si>
  <si>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</si>
  <si>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</si>
  <si>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</si>
  <si>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</si>
  <si>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</si>
  <si>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</si>
  <si>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</si>
  <si>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</si>
  <si>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</si>
  <si>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</si>
  <si>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</si>
  <si>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</si>
  <si>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</si>
  <si>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</si>
  <si>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</si>
  <si>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</si>
  <si>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</si>
  <si>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</si>
  <si>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</si>
  <si>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</si>
  <si>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</si>
  <si>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</si>
  <si>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</si>
  <si>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</si>
  <si>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</si>
  <si>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</si>
  <si>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</si>
  <si>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</si>
  <si>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</si>
  <si>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</si>
  <si>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</si>
  <si>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</si>
  <si>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</si>
  <si>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</si>
  <si>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</si>
  <si>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</si>
  <si>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</si>
  <si>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</si>
  <si>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</si>
  <si>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</si>
  <si>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</si>
  <si>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</si>
  <si>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</si>
  <si>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</si>
  <si>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</si>
  <si>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</si>
  <si>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</si>
  <si>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</si>
  <si>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</si>
  <si>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</si>
  <si>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</si>
  <si>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</si>
  <si>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</si>
  <si>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</si>
  <si>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</si>
  <si>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</si>
  <si>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</si>
  <si>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</si>
  <si>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</si>
  <si>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</si>
  <si>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</si>
  <si>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</si>
  <si>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</si>
  <si>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</si>
  <si>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</si>
  <si>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</si>
  <si>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</si>
  <si>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</si>
  <si>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</si>
  <si>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</si>
  <si>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</si>
  <si>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</si>
  <si>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</si>
  <si>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</si>
  <si>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</si>
  <si>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</si>
  <si>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</si>
  <si>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</si>
  <si>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</si>
  <si>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</si>
  <si>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</si>
  <si>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</si>
  <si>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</si>
  <si>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</si>
  <si>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</si>
  <si>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</si>
  <si>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</si>
  <si>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</si>
  <si>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</si>
  <si>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</si>
  <si>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</si>
  <si>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</si>
  <si>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</si>
  <si>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</si>
  <si>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</si>
  <si>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</si>
  <si>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</si>
  <si>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</si>
  <si>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</si>
  <si>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</si>
  <si>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</si>
  <si>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</si>
  <si>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</si>
  <si>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</si>
  <si>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</si>
  <si>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</si>
  <si>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</si>
  <si>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</si>
  <si>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</si>
  <si>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</si>
  <si>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</si>
  <si>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</si>
  <si>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</si>
  <si>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</si>
  <si>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</si>
  <si>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</si>
  <si>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</si>
  <si>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</si>
  <si>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</si>
  <si>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</si>
  <si>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</si>
  <si>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</si>
  <si>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</si>
  <si>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</si>
  <si>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</si>
  <si>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</si>
  <si>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</si>
  <si>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</si>
  <si>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</si>
  <si>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</si>
  <si>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</si>
  <si>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</si>
  <si>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</si>
  <si>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</si>
  <si>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</si>
  <si>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</si>
  <si>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</si>
  <si>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</si>
  <si>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</si>
  <si>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</si>
  <si>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</si>
  <si>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</si>
  <si>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</si>
  <si>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</si>
  <si>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</si>
  <si>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</si>
  <si>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</si>
  <si>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</si>
  <si>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</si>
  <si>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</si>
  <si>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</si>
  <si>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</si>
  <si>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</si>
  <si>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</si>
  <si>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</si>
  <si>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</si>
  <si>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</si>
  <si>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</si>
  <si>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</si>
  <si>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</si>
  <si>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</si>
  <si>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</si>
  <si>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</si>
  <si>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</si>
  <si>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</si>
  <si>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</si>
  <si>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</si>
  <si>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</si>
  <si>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</si>
  <si>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</si>
  <si>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</si>
  <si>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</si>
  <si>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</si>
  <si>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</si>
  <si>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</si>
  <si>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</si>
  <si>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</si>
  <si>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</si>
  <si>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</si>
  <si>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</si>
  <si>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</si>
  <si>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</si>
  <si>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</si>
  <si>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</si>
  <si>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</si>
  <si>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</si>
  <si>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</si>
  <si>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</si>
  <si>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</si>
  <si>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</si>
  <si>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</si>
  <si>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</si>
  <si>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</si>
  <si>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</si>
  <si>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</si>
  <si>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</si>
  <si>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</si>
  <si>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</si>
  <si>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</si>
  <si>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</si>
  <si>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</si>
  <si>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</si>
  <si>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</si>
  <si>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</si>
  <si>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</si>
  <si>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</si>
  <si>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</si>
  <si>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</si>
  <si>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</si>
  <si>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</si>
  <si>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</si>
  <si>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</si>
  <si>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</si>
  <si>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</si>
  <si>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</si>
  <si>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</si>
  <si>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</si>
  <si>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</si>
  <si>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</si>
  <si>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</si>
  <si>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</si>
  <si>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</si>
  <si>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</si>
  <si>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</si>
  <si>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</si>
  <si>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</si>
  <si>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</si>
  <si>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</si>
  <si>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</si>
  <si>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</si>
  <si>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</si>
  <si>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</si>
  <si>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</si>
  <si>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</si>
  <si>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</si>
  <si>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</si>
  <si>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</si>
  <si>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</si>
  <si>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</si>
  <si>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</si>
  <si>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</si>
  <si>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</si>
  <si>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</si>
  <si>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</si>
  <si>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</si>
  <si>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</si>
  <si>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</si>
  <si>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</si>
  <si>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</si>
  <si>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</si>
  <si>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</si>
  <si>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</si>
  <si>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</si>
  <si>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</si>
  <si>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</si>
  <si>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</si>
  <si>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</si>
  <si>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</si>
  <si>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</si>
  <si>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</si>
  <si>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</si>
  <si>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</si>
  <si>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</si>
  <si>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</si>
  <si>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</si>
  <si>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</si>
  <si>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</si>
  <si>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</si>
  <si>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</si>
  <si>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</si>
  <si>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</si>
  <si>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</si>
  <si>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</si>
  <si>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</si>
  <si>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</si>
  <si>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</si>
  <si>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</si>
  <si>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</si>
  <si>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</si>
  <si>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</si>
  <si>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</si>
  <si>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</si>
  <si>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</si>
  <si>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</si>
  <si>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</si>
  <si>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</si>
  <si>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</si>
  <si>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</si>
  <si>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</si>
  <si>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</si>
  <si>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</si>
  <si>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</si>
  <si>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</si>
  <si>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</si>
  <si>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</si>
  <si>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</si>
  <si>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</si>
  <si>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</si>
  <si>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</si>
  <si>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</si>
  <si>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</si>
  <si>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</si>
  <si>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</si>
  <si>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</si>
  <si>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</si>
  <si>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</si>
  <si>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</si>
  <si>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</si>
  <si>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</si>
  <si>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</si>
  <si>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</si>
  <si>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</si>
  <si>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</si>
  <si>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</si>
  <si>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</si>
  <si>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</si>
  <si>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</si>
  <si>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</si>
  <si>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</si>
  <si>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</si>
  <si>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</si>
  <si>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</si>
  <si>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</si>
  <si>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</si>
  <si>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</si>
  <si>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</si>
  <si>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</si>
  <si>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</si>
  <si>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</si>
  <si>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</si>
  <si>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</si>
  <si>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</si>
  <si>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</si>
  <si>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</si>
  <si>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</si>
  <si>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</si>
  <si>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</si>
  <si>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</si>
  <si>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</si>
  <si>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</si>
  <si>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</si>
  <si>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</si>
  <si>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</si>
  <si>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</si>
  <si>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</si>
  <si>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</si>
  <si>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</si>
  <si>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</si>
  <si>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</si>
  <si>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</si>
  <si>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</si>
  <si>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</si>
  <si>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</si>
  <si>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</si>
  <si>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</si>
  <si>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</si>
  <si>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</si>
  <si>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</si>
  <si>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</si>
  <si>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</si>
  <si>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</si>
  <si>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</si>
  <si>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</si>
  <si>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</si>
  <si>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</si>
  <si>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</si>
  <si>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</si>
  <si>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</si>
  <si>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</si>
  <si>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</si>
  <si>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</si>
  <si>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</si>
  <si>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</si>
  <si>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</si>
  <si>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</si>
  <si>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</si>
  <si>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</si>
  <si>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</si>
  <si>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</si>
  <si>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</si>
  <si>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</si>
  <si>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</si>
  <si>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</si>
  <si>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</si>
  <si>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</si>
  <si>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</si>
  <si>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</si>
  <si>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</si>
  <si>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</si>
  <si>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</si>
  <si>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</si>
  <si>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</si>
  <si>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</si>
  <si>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</si>
  <si>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</si>
  <si>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</si>
  <si>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</si>
  <si>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</si>
  <si>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</si>
  <si>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</si>
  <si>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</si>
  <si>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</si>
  <si>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</si>
  <si>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</si>
  <si>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</si>
  <si>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</si>
  <si>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</si>
  <si>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</si>
  <si>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</si>
  <si>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</si>
  <si>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</si>
  <si>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</si>
  <si>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</si>
  <si>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</si>
  <si>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</si>
  <si>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</si>
  <si>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</si>
  <si>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</si>
  <si>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</si>
  <si>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</si>
  <si>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</si>
  <si>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</si>
  <si>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</si>
  <si>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</si>
  <si>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</si>
  <si>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</si>
  <si>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</si>
  <si>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</si>
  <si>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</si>
  <si>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</si>
  <si>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</si>
  <si>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</si>
  <si>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</si>
  <si>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</si>
  <si>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</si>
  <si>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</si>
  <si>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</si>
  <si>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</si>
  <si>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</si>
  <si>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</si>
  <si>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</si>
  <si>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</si>
  <si>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</si>
  <si>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</si>
  <si>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</si>
  <si>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</si>
  <si>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</si>
  <si>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</si>
  <si>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</si>
  <si>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</si>
  <si>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</si>
  <si>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</si>
  <si>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</si>
  <si>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</si>
  <si>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</si>
  <si>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</si>
  <si>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</si>
  <si>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</si>
  <si>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</si>
  <si>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</si>
  <si>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</si>
  <si>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</si>
  <si>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</si>
  <si>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</si>
  <si>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</si>
  <si>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</si>
  <si>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</si>
  <si>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</si>
  <si>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</si>
  <si>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</si>
  <si>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</si>
  <si>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</si>
  <si>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</si>
  <si>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</si>
  <si>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</si>
  <si>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</si>
  <si>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</si>
  <si>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</si>
  <si>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</si>
  <si>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</si>
  <si>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</si>
  <si>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</si>
  <si>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</si>
  <si>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</si>
  <si>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</si>
  <si>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</si>
  <si>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</si>
  <si>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</si>
  <si>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</si>
  <si>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</si>
  <si>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</si>
  <si>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</si>
  <si>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</si>
  <si>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</si>
  <si>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</si>
  <si>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</si>
  <si>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</si>
  <si>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</si>
  <si>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</si>
  <si>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</si>
  <si>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</si>
  <si>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</si>
  <si>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</si>
  <si>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</si>
  <si>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</si>
  <si>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</si>
  <si>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</si>
  <si>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</si>
  <si>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</si>
  <si>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</si>
  <si>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</si>
  <si>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</si>
  <si>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</si>
  <si>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</si>
  <si>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</si>
  <si>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</si>
  <si>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</si>
  <si>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</si>
  <si>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</si>
  <si>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</si>
  <si>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</si>
  <si>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</si>
  <si>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</si>
  <si>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</si>
  <si>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</si>
  <si>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</si>
  <si>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</si>
  <si>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</si>
  <si>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</si>
  <si>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</si>
  <si>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</si>
  <si>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</si>
  <si>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</si>
  <si>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</si>
  <si>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</si>
  <si>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</si>
  <si>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</si>
  <si>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</si>
  <si>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</si>
  <si>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</si>
  <si>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</si>
  <si>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</si>
  <si>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</si>
  <si>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</si>
  <si>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</si>
  <si>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</si>
  <si>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</si>
  <si>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</si>
  <si>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</si>
  <si>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</si>
  <si>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</si>
  <si>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</si>
  <si>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</si>
  <si>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</si>
  <si>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</si>
  <si>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</si>
  <si>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</si>
  <si>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</si>
  <si>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</si>
  <si>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</si>
  <si>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</si>
  <si>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</si>
  <si>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</si>
  <si>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</si>
  <si>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</si>
  <si>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</si>
  <si>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</si>
  <si>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</si>
  <si>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</si>
  <si>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</si>
  <si>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</si>
  <si>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</si>
  <si>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</si>
  <si>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</si>
  <si>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</si>
  <si>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</si>
  <si>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</si>
  <si>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</si>
  <si>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</si>
  <si>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</si>
  <si>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</si>
  <si>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</si>
  <si>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</si>
  <si>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</si>
  <si>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</si>
  <si>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</si>
  <si>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</si>
  <si>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</si>
  <si>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</si>
  <si>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</si>
  <si>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</si>
  <si>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</si>
  <si>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</si>
  <si>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</si>
  <si>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</si>
  <si>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</si>
  <si>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</si>
  <si>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</si>
  <si>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</si>
  <si>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</si>
  <si>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</si>
  <si>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</si>
  <si>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</si>
  <si>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</si>
  <si>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</si>
  <si>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</si>
  <si>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</si>
  <si>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</si>
  <si>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</si>
  <si>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</si>
  <si>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</si>
  <si>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</si>
  <si>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</si>
  <si>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</si>
  <si>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</si>
  <si>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</si>
  <si>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</si>
  <si>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</si>
  <si>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</si>
  <si>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</si>
  <si>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</si>
  <si>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</si>
  <si>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</si>
  <si>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</si>
  <si>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</si>
  <si>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</si>
  <si>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</si>
  <si>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</si>
  <si>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</si>
  <si>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</si>
  <si>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</si>
  <si>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</si>
  <si>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</si>
  <si>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</si>
  <si>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</si>
  <si>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</si>
  <si>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</si>
  <si>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</si>
  <si>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</si>
  <si>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</si>
  <si>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</si>
  <si>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</si>
  <si>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</si>
  <si>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</si>
  <si>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</si>
  <si>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</si>
  <si>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</si>
  <si>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</si>
  <si>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</si>
  <si>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</si>
  <si>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</si>
  <si>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</si>
  <si>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</si>
  <si>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</si>
  <si>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</si>
  <si>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</si>
  <si>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</si>
  <si>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</si>
  <si>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</si>
  <si>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</si>
  <si>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</si>
  <si>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</si>
  <si>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</si>
  <si>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</si>
  <si>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</si>
  <si>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</si>
  <si>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</si>
  <si>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</si>
  <si>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</si>
  <si>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</si>
  <si>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</si>
  <si>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</si>
  <si>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</si>
  <si>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</si>
  <si>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</si>
  <si>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</si>
  <si>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</si>
  <si>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</si>
  <si>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</si>
  <si>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</si>
  <si>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</si>
  <si>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</si>
  <si>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</si>
  <si>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</si>
  <si>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</si>
  <si>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</si>
  <si>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</si>
  <si>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</si>
  <si>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</si>
  <si>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</si>
  <si>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</si>
  <si>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</si>
  <si>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</si>
  <si>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</si>
  <si>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</si>
  <si>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</si>
  <si>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</si>
  <si>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</si>
  <si>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</si>
  <si>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</si>
  <si>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</si>
  <si>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</si>
  <si>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</si>
  <si>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</si>
  <si>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</si>
  <si>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</si>
  <si>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</si>
  <si>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</si>
  <si>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</si>
  <si>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</si>
  <si>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</si>
  <si>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</si>
  <si>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</si>
  <si>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</si>
  <si>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</si>
  <si>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</si>
  <si>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</si>
  <si>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</si>
  <si>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</si>
  <si>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</si>
  <si>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</si>
  <si>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</si>
  <si>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</si>
  <si>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</si>
  <si>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</si>
  <si>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</si>
  <si>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</si>
  <si>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</si>
  <si>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</si>
  <si>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</si>
  <si>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</si>
  <si>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</si>
  <si>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</si>
  <si>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</si>
  <si>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</si>
  <si>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</si>
  <si>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</si>
  <si>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</si>
  <si>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</si>
  <si>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</si>
  <si>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</si>
  <si>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</si>
  <si>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</si>
  <si>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</si>
  <si>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</si>
  <si>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</si>
  <si>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</si>
  <si>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</si>
  <si>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</si>
  <si>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</si>
  <si>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</si>
  <si>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</si>
  <si>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</si>
  <si>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</si>
  <si>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</si>
  <si>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</si>
  <si>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</si>
  <si>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</si>
  <si>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</si>
  <si>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</si>
  <si>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</si>
  <si>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</si>
  <si>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</si>
  <si>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</si>
  <si>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</si>
  <si>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</si>
  <si>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</si>
  <si>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</si>
  <si>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</si>
  <si>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</si>
  <si>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</si>
  <si>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</si>
  <si>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</si>
  <si>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</si>
  <si>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</si>
  <si>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</si>
  <si>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</si>
  <si>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</si>
  <si>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</si>
  <si>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</si>
  <si>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</si>
  <si>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</si>
  <si>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</si>
  <si>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</si>
  <si>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</si>
  <si>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</si>
  <si>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</si>
  <si>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</si>
  <si>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</si>
  <si>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</si>
  <si>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</si>
  <si>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</si>
  <si>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</si>
  <si>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</si>
  <si>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</si>
  <si>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</si>
  <si>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</si>
  <si>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</si>
  <si>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</si>
  <si>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</si>
  <si>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</si>
  <si>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</si>
  <si>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</si>
  <si>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</si>
  <si>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</si>
  <si>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</si>
  <si>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</si>
  <si>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</si>
  <si>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</si>
  <si>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</si>
  <si>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</si>
  <si>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</si>
  <si>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</si>
  <si>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</si>
  <si>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</si>
  <si>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</si>
  <si>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</si>
  <si>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</si>
  <si>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</si>
  <si>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</si>
  <si>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</si>
  <si>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</si>
  <si>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</si>
  <si>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</si>
  <si>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</si>
  <si>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</si>
  <si>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</si>
  <si>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</si>
  <si>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</si>
  <si>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</si>
  <si>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</si>
  <si>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</si>
  <si>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</si>
  <si>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</si>
  <si>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</si>
  <si>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</si>
  <si>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</si>
  <si>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</si>
  <si>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</si>
  <si>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</si>
  <si>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</si>
  <si>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</si>
  <si>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</si>
  <si>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</si>
  <si>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</si>
  <si>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</si>
  <si>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</si>
  <si>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</si>
  <si>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</si>
  <si>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</si>
  <si>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</si>
  <si>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</si>
  <si>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</si>
  <si>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</si>
  <si>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</si>
  <si>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</si>
  <si>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</si>
  <si>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</si>
  <si>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</si>
  <si>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</si>
  <si>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</si>
  <si>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</si>
  <si>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</si>
  <si>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</si>
  <si>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</si>
  <si>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</si>
  <si>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</si>
  <si>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</si>
  <si>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</si>
  <si>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</si>
  <si>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</si>
  <si>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</si>
  <si>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</si>
  <si>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</si>
  <si>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</si>
  <si>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</si>
  <si>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</si>
  <si>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</si>
  <si>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</si>
  <si>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</si>
  <si>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</si>
  <si>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</si>
  <si>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</si>
  <si>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</si>
  <si>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</si>
  <si>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</si>
  <si>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</si>
  <si>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</si>
  <si>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</si>
  <si>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</si>
  <si>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</si>
  <si>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</si>
  <si>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</si>
  <si>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</si>
  <si>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</si>
  <si>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</si>
  <si>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</si>
  <si>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</si>
  <si>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</si>
  <si>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</si>
  <si>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</si>
  <si>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</si>
  <si>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</si>
  <si>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</si>
  <si>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</si>
  <si>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</si>
  <si>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</si>
  <si>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</si>
  <si>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</si>
  <si>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</si>
  <si>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</si>
  <si>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</si>
  <si>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</si>
  <si>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</si>
  <si>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</si>
  <si>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</si>
  <si>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</si>
  <si>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</si>
  <si>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</si>
  <si>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</si>
  <si>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</si>
  <si>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</si>
  <si>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</si>
  <si>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</si>
  <si>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</si>
  <si>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</si>
  <si>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</si>
  <si>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</si>
  <si>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</si>
  <si>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</si>
  <si>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</si>
  <si>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</si>
  <si>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</si>
  <si>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</si>
  <si>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</si>
  <si>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</si>
  <si>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</si>
  <si>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</si>
  <si>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</si>
  <si>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</si>
  <si>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</si>
  <si>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</si>
  <si>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</si>
  <si>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</si>
  <si>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</si>
  <si>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</si>
  <si>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</si>
  <si>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</si>
  <si>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</si>
  <si>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</si>
  <si>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</si>
  <si>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</si>
  <si>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</si>
  <si>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</si>
  <si>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</si>
  <si>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</si>
  <si>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</si>
  <si>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</si>
  <si>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</si>
  <si>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</si>
  <si>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</si>
  <si>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</si>
  <si>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</si>
  <si>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</si>
  <si>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</si>
  <si>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</si>
  <si>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</si>
  <si>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</si>
  <si>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</si>
  <si>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</si>
  <si>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</si>
  <si>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</si>
  <si>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</si>
  <si>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</si>
  <si>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</si>
  <si>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</si>
  <si>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</si>
  <si>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</si>
  <si>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</si>
  <si>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</si>
  <si>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</si>
  <si>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</si>
  <si>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</si>
  <si>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</si>
  <si>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</si>
  <si>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</si>
  <si>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</si>
  <si>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</si>
  <si>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</si>
  <si>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</si>
  <si>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</si>
  <si>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</si>
  <si>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</si>
  <si>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</si>
  <si>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</si>
  <si>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</si>
  <si>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</si>
  <si>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</si>
  <si>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</si>
  <si>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</si>
  <si>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</si>
  <si>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</si>
  <si>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</si>
  <si>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</si>
  <si>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</si>
  <si>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</si>
  <si>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</si>
  <si>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</si>
  <si>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</si>
  <si>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</si>
  <si>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</si>
  <si>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</si>
  <si>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</si>
  <si>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</si>
  <si>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</si>
  <si>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</si>
  <si>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</si>
  <si>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</si>
  <si>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</si>
  <si>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</si>
  <si>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</si>
  <si>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</si>
  <si>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</si>
  <si>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</si>
  <si>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</si>
  <si>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</si>
  <si>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</si>
  <si>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</si>
  <si>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</si>
  <si>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</si>
  <si>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</si>
  <si>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</si>
  <si>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</si>
  <si>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</si>
  <si>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</si>
  <si>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</si>
  <si>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</si>
  <si>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</si>
  <si>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</si>
  <si>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</si>
  <si>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</si>
  <si>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</si>
  <si>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</si>
  <si>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</si>
  <si>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</si>
  <si>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</si>
  <si>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</si>
  <si>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</si>
  <si>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</si>
  <si>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</si>
  <si>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</si>
  <si>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</si>
  <si>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</si>
  <si>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</si>
  <si>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</si>
  <si>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</si>
  <si>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</si>
  <si>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</si>
  <si>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</si>
  <si>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</si>
  <si>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</si>
  <si>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</si>
  <si>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</si>
  <si>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</si>
  <si>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</si>
  <si>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</si>
  <si>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</si>
  <si>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</si>
  <si>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</si>
  <si>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</si>
  <si>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</si>
  <si>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</si>
  <si>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</si>
  <si>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</si>
  <si>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</si>
  <si>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</si>
  <si>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</si>
  <si>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</si>
  <si>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</si>
  <si>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</si>
  <si>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</si>
  <si>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</si>
  <si>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</si>
  <si>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</si>
  <si>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</si>
  <si>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</si>
  <si>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</si>
  <si>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</si>
  <si>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</si>
  <si>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</si>
  <si>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</si>
  <si>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</si>
  <si>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</si>
  <si>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</si>
  <si>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</si>
  <si>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</si>
  <si>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</si>
  <si>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</si>
  <si>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</si>
  <si>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</si>
  <si>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</si>
  <si>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</si>
  <si>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</si>
  <si>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</si>
  <si>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</si>
  <si>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</si>
  <si>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</si>
  <si>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</si>
  <si>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</si>
  <si>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</si>
  <si>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</si>
  <si>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</si>
  <si>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</si>
  <si>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</si>
  <si>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</si>
  <si>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</si>
  <si>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</si>
  <si>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</si>
  <si>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</si>
  <si>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</si>
  <si>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</si>
  <si>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</si>
  <si>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</si>
  <si>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</si>
  <si>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</si>
  <si>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</si>
  <si>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</si>
  <si>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</si>
  <si>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</si>
  <si>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</si>
  <si>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</si>
  <si>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</si>
  <si>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</si>
  <si>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</si>
  <si>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</si>
  <si>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</si>
  <si>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</si>
  <si>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</si>
  <si>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</si>
  <si>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</si>
  <si>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</si>
  <si>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</si>
  <si>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</si>
  <si>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</si>
  <si>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</si>
  <si>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</si>
  <si>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</si>
  <si>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</si>
  <si>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</si>
  <si>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</si>
  <si>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</si>
  <si>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</si>
  <si>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</si>
  <si>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</si>
  <si>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</si>
  <si>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</si>
  <si>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</si>
  <si>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</si>
  <si>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</si>
  <si>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</si>
  <si>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</si>
  <si>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</si>
  <si>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</si>
  <si>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</si>
  <si>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</si>
  <si>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</si>
  <si>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</si>
  <si>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</si>
  <si>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</si>
  <si>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</si>
  <si>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</si>
  <si>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</si>
  <si>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</si>
  <si>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</si>
  <si>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</si>
  <si>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</si>
  <si>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</si>
  <si>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</si>
  <si>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</si>
  <si>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</si>
  <si>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</si>
  <si>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</si>
  <si>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</si>
  <si>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</si>
  <si>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</si>
  <si>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</si>
  <si>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</si>
  <si>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</si>
  <si>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</si>
  <si>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</si>
  <si>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</si>
  <si>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</si>
  <si>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</si>
  <si>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</si>
  <si>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</si>
  <si>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</si>
  <si>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</si>
  <si>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</si>
  <si>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</si>
  <si>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</si>
  <si>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</si>
  <si>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</si>
  <si>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</si>
  <si>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</si>
  <si>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</si>
  <si>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</si>
  <si>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</si>
  <si>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</si>
  <si>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</si>
  <si>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</si>
  <si>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</si>
  <si>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</si>
  <si>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</si>
  <si>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</si>
  <si>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</si>
  <si>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</si>
  <si>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</si>
  <si>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</si>
  <si>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</si>
  <si>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</si>
  <si>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</si>
  <si>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</si>
  <si>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</si>
  <si>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</si>
  <si>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</si>
  <si>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</si>
  <si>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</si>
  <si>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</si>
  <si>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</si>
  <si>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</si>
  <si>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</si>
  <si>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</si>
  <si>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</si>
  <si>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</si>
  <si>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</si>
  <si>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</si>
  <si>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</si>
  <si>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</si>
  <si>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</si>
  <si>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</si>
  <si>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</si>
  <si>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</si>
  <si>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</si>
  <si>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</si>
  <si>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</si>
  <si>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</si>
  <si>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</si>
  <si>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</si>
  <si>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</si>
  <si>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</si>
  <si>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</si>
  <si>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</si>
  <si>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</si>
  <si>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</si>
  <si>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</si>
  <si>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</si>
  <si>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</si>
  <si>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</si>
  <si>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</si>
  <si>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</si>
  <si>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</si>
  <si>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</si>
  <si>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</si>
  <si>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</si>
  <si>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</si>
  <si>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</si>
  <si>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</si>
  <si>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</si>
  <si>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</si>
  <si>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</si>
  <si>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</si>
  <si>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</si>
  <si>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</si>
  <si>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</si>
  <si>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</si>
  <si>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</si>
  <si>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</si>
  <si>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</si>
  <si>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</si>
  <si>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</si>
  <si>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</si>
  <si>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</si>
  <si>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</si>
  <si>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</si>
  <si>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</si>
  <si>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</si>
  <si>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</si>
  <si>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</si>
  <si>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</si>
  <si>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</si>
  <si>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</si>
  <si>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</si>
  <si>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</si>
  <si>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</si>
  <si>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</si>
  <si>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</si>
  <si>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</si>
  <si>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</si>
  <si>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</si>
  <si>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</si>
  <si>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</si>
  <si>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</si>
  <si>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</si>
  <si>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</si>
  <si>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</si>
  <si>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</si>
  <si>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</si>
  <si>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</si>
  <si>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</si>
  <si>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</si>
  <si>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</si>
  <si>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</si>
  <si>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</si>
  <si>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</si>
  <si>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</si>
  <si>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</si>
  <si>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</si>
  <si>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</si>
  <si>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</si>
  <si>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</si>
  <si>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</si>
  <si>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</si>
  <si>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</si>
  <si>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</si>
  <si>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</si>
  <si>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</si>
  <si>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</si>
  <si>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</si>
  <si>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</si>
  <si>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</si>
  <si>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</si>
  <si>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</si>
  <si>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</si>
  <si>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</si>
  <si>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</si>
  <si>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</si>
  <si>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</si>
  <si>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</si>
  <si>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</si>
  <si>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</si>
  <si>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</si>
  <si>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</si>
  <si>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</si>
  <si>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</si>
  <si>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</si>
  <si>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</si>
  <si>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</si>
  <si>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</si>
  <si>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</si>
  <si>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</si>
  <si>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</si>
  <si>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</si>
  <si>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</si>
  <si>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</si>
  <si>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</si>
  <si>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</si>
  <si>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</si>
  <si>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</si>
  <si>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</si>
  <si>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</si>
  <si>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</si>
  <si>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</si>
  <si>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</si>
  <si>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</si>
  <si>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</si>
  <si>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</si>
  <si>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</si>
  <si>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</si>
  <si>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</si>
  <si>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</si>
  <si>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</si>
  <si>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</si>
  <si>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</si>
  <si>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</si>
  <si>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</si>
  <si>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</si>
  <si>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</si>
  <si>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</si>
  <si>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</si>
  <si>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</si>
  <si>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</si>
  <si>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</si>
  <si>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</si>
  <si>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</si>
  <si>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</si>
  <si>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</si>
  <si>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</si>
  <si>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</si>
  <si>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</si>
  <si>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</si>
  <si>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</si>
  <si>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</si>
  <si>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</si>
  <si>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</si>
  <si>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</si>
  <si>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</si>
  <si>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</si>
  <si>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</si>
  <si>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</si>
  <si>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</si>
  <si>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</si>
  <si>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</si>
  <si>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</si>
  <si>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</si>
  <si>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</si>
  <si>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</si>
  <si>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</si>
  <si>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</si>
  <si>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</si>
  <si>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</si>
  <si>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</si>
  <si>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</si>
  <si>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</si>
  <si>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</si>
  <si>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</si>
  <si>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</si>
  <si>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</si>
  <si>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</si>
  <si>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</si>
  <si>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</si>
  <si>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</si>
  <si>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</si>
  <si>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</si>
  <si>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</si>
  <si>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</si>
  <si>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</si>
  <si>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</si>
  <si>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</si>
  <si>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</si>
  <si>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</si>
  <si>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</si>
  <si>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</si>
  <si>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</si>
  <si>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</si>
  <si>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</si>
  <si>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</si>
  <si>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</si>
  <si>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</si>
  <si>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</si>
  <si>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</si>
  <si>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</si>
  <si>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</si>
  <si>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</si>
  <si>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</si>
  <si>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</si>
  <si>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</si>
  <si>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</si>
  <si>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</si>
  <si>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</si>
  <si>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</si>
  <si>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</si>
  <si>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</si>
  <si>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</si>
  <si>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</si>
  <si>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</si>
  <si>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</si>
  <si>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</si>
  <si>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</si>
  <si>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</si>
  <si>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</si>
  <si>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</si>
  <si>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</si>
  <si>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</si>
  <si>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</si>
  <si>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</si>
  <si>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</si>
  <si>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</si>
  <si>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</si>
  <si>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</si>
  <si>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</si>
  <si>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</si>
  <si>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</si>
  <si>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</si>
  <si>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</si>
  <si>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</si>
  <si>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</si>
  <si>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</si>
  <si>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</si>
  <si>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</si>
  <si>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</si>
  <si>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</si>
  <si>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</si>
  <si>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</si>
  <si>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</si>
  <si>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</si>
  <si>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</si>
  <si>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</si>
  <si>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</si>
  <si>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</si>
  <si>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</si>
  <si>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</si>
  <si>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</si>
  <si>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</si>
  <si>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</si>
  <si>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</si>
  <si>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</si>
  <si>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</si>
  <si>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</si>
  <si>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</si>
  <si>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</si>
  <si>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</si>
  <si>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</si>
  <si>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</si>
  <si>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</si>
  <si>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</si>
  <si>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</si>
  <si>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</si>
  <si>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</si>
  <si>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</si>
  <si>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</si>
  <si>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</si>
  <si>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</si>
  <si>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</si>
  <si>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</si>
  <si>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</si>
  <si>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</si>
  <si>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</si>
  <si>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</si>
  <si>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</si>
  <si>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</si>
  <si>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</si>
  <si>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</si>
  <si>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</si>
  <si>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</si>
  <si>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</si>
  <si>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</si>
  <si>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</si>
  <si>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</si>
  <si>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</si>
  <si>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</si>
  <si>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</si>
  <si>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</si>
  <si>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</si>
  <si>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</si>
  <si>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</si>
  <si>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</si>
  <si>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</si>
  <si>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</si>
  <si>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</si>
  <si>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</si>
  <si>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</si>
  <si>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</si>
  <si>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</si>
  <si>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</si>
  <si>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</si>
  <si>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</si>
  <si>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</si>
  <si>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</si>
  <si>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</si>
  <si>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</si>
  <si>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</si>
  <si>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</si>
  <si>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</si>
  <si>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</si>
  <si>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</si>
  <si>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</si>
  <si>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</si>
  <si>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</si>
  <si>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</si>
  <si>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</si>
  <si>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</si>
  <si>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</si>
  <si>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</si>
  <si>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</si>
  <si>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</si>
  <si>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</si>
  <si>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</si>
  <si>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</si>
  <si>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</si>
  <si>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</si>
  <si>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</si>
  <si>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</si>
  <si>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</si>
  <si>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</si>
  <si>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</si>
  <si>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</si>
  <si>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</si>
  <si>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</si>
  <si>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</si>
  <si>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</si>
  <si>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</si>
  <si>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</si>
  <si>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</si>
  <si>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</si>
  <si>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</si>
  <si>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</si>
  <si>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</si>
  <si>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</si>
  <si>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</si>
  <si>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</si>
  <si>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</si>
  <si>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</si>
  <si>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</si>
  <si>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</si>
  <si>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</si>
  <si>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</si>
  <si>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</si>
  <si>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</si>
  <si>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</si>
  <si>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</si>
  <si>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</si>
  <si>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</si>
  <si>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</si>
  <si>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</si>
  <si>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</si>
  <si>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</si>
  <si>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</si>
  <si>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</si>
  <si>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</si>
  <si>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</si>
  <si>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</si>
  <si>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</si>
  <si>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</si>
  <si>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</si>
  <si>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</si>
  <si>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</si>
  <si>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</si>
  <si>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</si>
  <si>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</si>
  <si>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</si>
  <si>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</si>
  <si>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</si>
  <si>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</si>
  <si>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</si>
  <si>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</si>
  <si>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</si>
  <si>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</si>
  <si>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</si>
  <si>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</si>
  <si>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</si>
  <si>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</si>
  <si>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</si>
  <si>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</si>
  <si>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</si>
  <si>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</si>
  <si>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</si>
  <si>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</si>
  <si>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</si>
  <si>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</si>
  <si>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</si>
  <si>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</si>
  <si>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</si>
  <si>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</si>
  <si>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</si>
  <si>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</si>
  <si>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</si>
  <si>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</si>
  <si>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</si>
  <si>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</si>
  <si>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</si>
  <si>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</si>
  <si>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</si>
  <si>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</si>
  <si>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</si>
  <si>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</si>
  <si>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</si>
  <si>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</si>
  <si>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</si>
  <si>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</si>
  <si>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</si>
  <si>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</si>
  <si>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</si>
  <si>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</si>
  <si>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</si>
  <si>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</si>
  <si>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</si>
  <si>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</si>
  <si>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</si>
  <si>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</si>
  <si>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</si>
  <si>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</si>
  <si>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</si>
  <si>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</si>
  <si>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</si>
  <si>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</si>
  <si>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</si>
  <si>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</si>
  <si>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</si>
  <si>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</si>
  <si>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</si>
  <si>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</si>
  <si>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</si>
  <si>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</si>
  <si>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</si>
  <si>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</si>
  <si>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</si>
  <si>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</si>
  <si>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</si>
  <si>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</si>
  <si>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</si>
  <si>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</si>
  <si>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</si>
  <si>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</si>
  <si>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</si>
  <si>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</si>
  <si>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</si>
  <si>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</si>
  <si>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</si>
  <si>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</si>
  <si>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</si>
  <si>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</si>
  <si>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</si>
  <si>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</si>
  <si>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</si>
  <si>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</si>
  <si>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</si>
  <si>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</si>
  <si>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</si>
  <si>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</si>
  <si>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</si>
  <si>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</si>
  <si>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</si>
  <si>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</si>
  <si>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</si>
  <si>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</si>
  <si>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</si>
  <si>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</si>
  <si>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</si>
  <si>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</si>
  <si>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</si>
  <si>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</si>
  <si>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</si>
  <si>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</si>
  <si>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</si>
  <si>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</si>
  <si>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</si>
  <si>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</si>
  <si>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</si>
  <si>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</si>
  <si>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</si>
  <si>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</si>
  <si>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</si>
  <si>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</si>
  <si>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</si>
  <si>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</si>
  <si>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</si>
  <si>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</si>
  <si>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</si>
  <si>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</si>
  <si>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</si>
  <si>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</si>
  <si>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</si>
  <si>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</si>
  <si>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</si>
  <si>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</si>
  <si>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</si>
  <si>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</si>
  <si>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</si>
  <si>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</si>
  <si>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</si>
  <si>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</si>
  <si>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</si>
  <si>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</si>
  <si>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</si>
  <si>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</si>
  <si>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</si>
  <si>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</si>
  <si>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</si>
  <si>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</si>
  <si>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</si>
  <si>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</si>
  <si>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</si>
  <si>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</si>
  <si>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</si>
  <si>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</si>
  <si>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</si>
  <si>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</si>
  <si>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</si>
  <si>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</si>
  <si>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</si>
  <si>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</si>
  <si>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</si>
  <si>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</si>
  <si>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</si>
  <si>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</si>
  <si>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</si>
  <si>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</si>
  <si>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</si>
  <si>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</si>
  <si>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</si>
  <si>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</si>
  <si>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</si>
  <si>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</si>
  <si>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</si>
  <si>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</si>
  <si>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</si>
  <si>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</si>
  <si>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</si>
  <si>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</si>
  <si>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</si>
  <si>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</si>
  <si>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</si>
  <si>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</si>
  <si>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</si>
  <si>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</si>
  <si>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</si>
  <si>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</si>
  <si>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</si>
  <si>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</si>
  <si>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</si>
  <si>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</si>
  <si>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</si>
  <si>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</si>
  <si>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</si>
  <si>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</si>
  <si>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</si>
  <si>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</si>
  <si>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</si>
  <si>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</si>
  <si>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</si>
  <si>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</si>
  <si>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</si>
  <si>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</si>
  <si>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</si>
  <si>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</si>
  <si>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</si>
  <si>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</si>
  <si>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</si>
  <si>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</si>
  <si>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</si>
  <si>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</si>
  <si>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</si>
  <si>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</si>
  <si>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</si>
  <si>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</si>
  <si>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</si>
  <si>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</si>
  <si>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</si>
  <si>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</si>
  <si>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</si>
  <si>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</si>
  <si>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</si>
  <si>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</si>
  <si>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</si>
  <si>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</si>
  <si>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</si>
  <si>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</si>
  <si>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</si>
  <si>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</si>
  <si>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</si>
  <si>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</si>
  <si>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</si>
  <si>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</si>
  <si>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</si>
  <si>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</si>
  <si>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</si>
  <si>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</si>
  <si>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</si>
  <si>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</si>
  <si>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</si>
  <si>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</si>
  <si>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</si>
  <si>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</si>
  <si>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</si>
  <si>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</si>
  <si>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</si>
  <si>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</si>
  <si>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</si>
  <si>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</si>
  <si>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</si>
  <si>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</si>
  <si>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</si>
  <si>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</si>
  <si>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</si>
  <si>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</si>
  <si>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</si>
  <si>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</si>
  <si>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</si>
  <si>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</si>
  <si>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</si>
  <si>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</si>
  <si>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</si>
  <si>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</si>
  <si>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</si>
  <si>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</si>
  <si>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</si>
  <si>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</si>
  <si>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</si>
  <si>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</si>
  <si>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</si>
  <si>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</si>
  <si>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</si>
  <si>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</si>
  <si>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</si>
  <si>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</si>
  <si>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</si>
  <si>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</si>
  <si>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</si>
  <si>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</si>
  <si>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</si>
  <si>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</si>
  <si>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</si>
  <si>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</si>
  <si>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</si>
  <si>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</si>
  <si>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</si>
  <si>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</si>
  <si>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</si>
  <si>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</si>
  <si>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</si>
  <si>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</si>
  <si>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</si>
  <si>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</si>
  <si>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</si>
  <si>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</si>
  <si>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</si>
  <si>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</si>
  <si>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</si>
  <si>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</si>
  <si>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</si>
  <si>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</si>
  <si>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</si>
  <si>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</si>
  <si>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</si>
  <si>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</si>
  <si>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</si>
  <si>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</si>
  <si>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</si>
  <si>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</si>
  <si>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</si>
  <si>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</si>
  <si>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</si>
  <si>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</si>
  <si>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</si>
  <si>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</si>
  <si>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</si>
  <si>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</si>
  <si>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</si>
  <si>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</si>
  <si>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</si>
  <si>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</si>
  <si>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</si>
  <si>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</si>
  <si>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</si>
  <si>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</si>
  <si>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</si>
  <si>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</si>
  <si>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</si>
  <si>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</si>
  <si>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</si>
  <si>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</si>
  <si>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</si>
  <si>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</si>
  <si>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</si>
  <si>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</si>
  <si>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</si>
  <si>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</si>
  <si>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</si>
  <si>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</si>
  <si>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</si>
  <si>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</si>
  <si>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</si>
  <si>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</si>
  <si>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</si>
  <si>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</si>
  <si>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</si>
  <si>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</si>
  <si>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</si>
  <si>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</si>
  <si>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</si>
  <si>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</si>
  <si>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</si>
  <si>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</si>
  <si>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</si>
  <si>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</si>
  <si>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</si>
  <si>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</si>
  <si>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</si>
  <si>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</si>
  <si>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</si>
  <si>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</si>
  <si>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</si>
  <si>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</si>
  <si>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</si>
  <si>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</si>
  <si>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</si>
  <si>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</si>
  <si>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</si>
  <si>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</si>
  <si>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</si>
  <si>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</si>
  <si>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</si>
  <si>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</si>
  <si>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</si>
  <si>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</si>
  <si>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</si>
  <si>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</si>
  <si>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</si>
  <si>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</si>
  <si>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</si>
  <si>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</si>
  <si>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</si>
  <si>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</si>
  <si>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</si>
  <si>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</si>
  <si>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</si>
  <si>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</si>
  <si>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</si>
  <si>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</si>
  <si>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</si>
  <si>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</si>
  <si>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</si>
  <si>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</si>
  <si>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</si>
  <si>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</si>
  <si>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</si>
  <si>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</si>
  <si>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</si>
  <si>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</si>
  <si>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</si>
  <si>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</si>
  <si>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</si>
  <si>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</si>
  <si>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</si>
  <si>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</si>
  <si>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</si>
  <si>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</si>
  <si>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</si>
  <si>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</si>
  <si>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</si>
  <si>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</si>
  <si>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</si>
  <si>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</si>
  <si>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</si>
  <si>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</si>
  <si>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</si>
  <si>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</si>
  <si>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</si>
  <si>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</si>
  <si>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</si>
  <si>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</si>
  <si>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</si>
  <si>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</si>
  <si>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</si>
  <si>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</si>
  <si>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</si>
  <si>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</si>
  <si>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</si>
  <si>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</si>
  <si>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</si>
  <si>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</si>
  <si>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</si>
  <si>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</si>
  <si>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</si>
  <si>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</si>
  <si>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</si>
  <si>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</si>
  <si>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</si>
  <si>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</si>
  <si>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</si>
  <si>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</si>
  <si>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</si>
  <si>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</si>
  <si>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</si>
  <si>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</si>
  <si>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</si>
  <si>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</si>
  <si>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</si>
  <si>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</si>
  <si>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</si>
  <si>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</si>
  <si>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</si>
  <si>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</si>
  <si>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</si>
  <si>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</si>
  <si>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</si>
  <si>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</si>
  <si>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</si>
  <si>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</si>
  <si>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</si>
  <si>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</si>
  <si>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</si>
  <si>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</si>
  <si>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</si>
  <si>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</si>
  <si>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</si>
  <si>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</si>
  <si>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</si>
  <si>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</si>
  <si>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</si>
  <si>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</si>
  <si>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</si>
  <si>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</si>
  <si>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</si>
  <si>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</si>
  <si>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</si>
  <si>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</si>
  <si>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</si>
  <si>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</si>
  <si>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</si>
  <si>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</si>
  <si>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</si>
  <si>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</si>
  <si>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</si>
  <si>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</si>
  <si>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</si>
  <si>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</si>
  <si>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</si>
  <si>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</si>
  <si>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</si>
  <si>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</si>
  <si>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</si>
  <si>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</si>
  <si>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</si>
  <si>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</si>
  <si>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</si>
  <si>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</si>
  <si>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</si>
  <si>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</si>
  <si>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</si>
  <si>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</si>
  <si>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</si>
  <si>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</si>
  <si>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</si>
  <si>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</si>
  <si>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</si>
  <si>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</si>
  <si>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</si>
  <si>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</si>
  <si>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</si>
  <si>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</si>
  <si>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</si>
  <si>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</si>
  <si>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</si>
  <si>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</si>
  <si>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</si>
  <si>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</si>
  <si>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</si>
  <si>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</si>
  <si>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</si>
  <si>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</si>
  <si>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</si>
  <si>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</si>
  <si>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</si>
  <si>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</si>
  <si>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</si>
  <si>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</si>
  <si>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</si>
  <si>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</si>
  <si>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</si>
  <si>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</si>
  <si>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</si>
  <si>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</si>
  <si>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</si>
  <si>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</si>
  <si>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</si>
  <si>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</si>
  <si>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</si>
  <si>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</si>
  <si>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</si>
  <si>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</si>
  <si>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</si>
  <si>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</si>
  <si>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</si>
  <si>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</si>
  <si>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</si>
  <si>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</si>
  <si>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</si>
  <si>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</si>
  <si>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</si>
  <si>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</si>
  <si>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</si>
  <si>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</si>
  <si>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</si>
  <si>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</si>
  <si>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</si>
  <si>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</si>
  <si>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</si>
  <si>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</si>
  <si>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</si>
  <si>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</si>
  <si>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</si>
  <si>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</si>
  <si>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</si>
  <si>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</si>
  <si>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</si>
  <si>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</si>
  <si>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</si>
  <si>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</si>
  <si>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</si>
  <si>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</si>
  <si>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</si>
  <si>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</si>
  <si>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</si>
  <si>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</si>
  <si>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</si>
  <si>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</si>
  <si>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</si>
  <si>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</si>
  <si>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</si>
  <si>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</si>
  <si>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</si>
  <si>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</si>
  <si>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</si>
  <si>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</si>
  <si>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</si>
  <si>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</si>
  <si>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</si>
  <si>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</si>
  <si>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</si>
  <si>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</si>
  <si>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</si>
  <si>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</si>
  <si>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</si>
  <si>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</si>
  <si>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</si>
  <si>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</si>
  <si>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</si>
  <si>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</si>
  <si>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</si>
  <si>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</si>
  <si>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</si>
  <si>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</si>
  <si>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</si>
  <si>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</si>
  <si>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</si>
  <si>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</si>
  <si>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</si>
  <si>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</si>
  <si>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</si>
  <si>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</si>
  <si>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</si>
  <si>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</si>
  <si>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</si>
  <si>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</si>
  <si>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</si>
  <si>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</si>
  <si>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</si>
  <si>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</si>
  <si>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</si>
  <si>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</si>
  <si>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</si>
  <si>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</si>
  <si>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</si>
  <si>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</si>
  <si>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</si>
  <si>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</si>
  <si>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</si>
  <si>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</si>
  <si>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</si>
  <si>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</si>
  <si>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</si>
  <si>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</si>
  <si>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</si>
  <si>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</si>
  <si>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</si>
  <si>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</si>
  <si>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</si>
  <si>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</si>
  <si>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</si>
  <si>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</si>
  <si>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</si>
  <si>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</si>
  <si>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</si>
  <si>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</si>
  <si>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</si>
  <si>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</si>
  <si>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</si>
  <si>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</si>
  <si>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</si>
  <si>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</si>
  <si>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</si>
  <si>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</si>
  <si>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</si>
  <si>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</si>
  <si>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</si>
  <si>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</si>
  <si>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</si>
  <si>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</si>
  <si>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</si>
  <si>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</si>
  <si>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</si>
  <si>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</si>
  <si>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</si>
  <si>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</si>
  <si>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</si>
  <si>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</si>
  <si>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</si>
  <si>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</si>
  <si>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</si>
  <si>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</si>
  <si>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</si>
  <si>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</si>
  <si>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</si>
  <si>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</si>
  <si>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</si>
  <si>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</si>
  <si>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</si>
  <si>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</si>
  <si>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</si>
  <si>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</si>
  <si>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</si>
  <si>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</si>
  <si>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</si>
  <si>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</si>
  <si>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</si>
  <si>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</si>
  <si>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</si>
  <si>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</si>
  <si>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</si>
  <si>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</si>
  <si>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</si>
  <si>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</si>
  <si>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</si>
  <si>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</si>
  <si>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</si>
  <si>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</si>
  <si>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</si>
  <si>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</si>
  <si>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</si>
  <si>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</si>
  <si>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</si>
  <si>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</si>
  <si>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</si>
  <si>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</si>
  <si>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</si>
  <si>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</si>
  <si>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</si>
  <si>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</si>
  <si>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</si>
  <si>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</si>
  <si>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</si>
  <si>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</si>
  <si>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</si>
  <si>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</si>
  <si>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</si>
  <si>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</si>
  <si>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</si>
  <si>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</si>
  <si>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</si>
  <si>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</si>
  <si>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</si>
  <si>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</si>
  <si>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</si>
  <si>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</si>
  <si>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</si>
  <si>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</si>
  <si>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</si>
  <si>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</si>
  <si>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</si>
  <si>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</si>
  <si>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</si>
  <si>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</si>
  <si>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</si>
  <si>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</si>
  <si>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</si>
  <si>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</si>
  <si>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</si>
  <si>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</si>
  <si>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</si>
  <si>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</si>
  <si>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</si>
  <si>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</si>
  <si>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</si>
  <si>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</si>
  <si>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</si>
  <si>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</si>
  <si>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</si>
  <si>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</si>
  <si>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</si>
  <si>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</si>
  <si>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</si>
  <si>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</si>
  <si>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</si>
  <si>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</si>
  <si>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</si>
  <si>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</si>
  <si>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</si>
  <si>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</si>
  <si>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</si>
  <si>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</si>
  <si>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</si>
  <si>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</si>
  <si>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</si>
  <si>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</si>
  <si>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</si>
  <si>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</si>
  <si>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</si>
  <si>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</si>
  <si>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</si>
  <si>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</si>
  <si>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</si>
  <si>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</si>
  <si>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</si>
  <si>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</si>
  <si>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</si>
  <si>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</si>
  <si>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</si>
  <si>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</si>
  <si>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</si>
  <si>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</si>
  <si>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</si>
  <si>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</si>
  <si>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</si>
  <si>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</si>
  <si>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</si>
  <si>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</si>
  <si>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</si>
  <si>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</si>
  <si>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</si>
  <si>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</si>
  <si>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</si>
  <si>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</si>
  <si>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</si>
  <si>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</si>
  <si>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</si>
  <si>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</si>
  <si>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</si>
  <si>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</si>
  <si>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</si>
  <si>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</si>
  <si>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</si>
  <si>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</si>
  <si>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</si>
  <si>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</si>
  <si>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</si>
  <si>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</si>
  <si>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</si>
  <si>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</si>
  <si>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</si>
  <si>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</si>
  <si>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</si>
  <si>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</si>
  <si>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</si>
  <si>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</si>
  <si>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</si>
  <si>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</si>
  <si>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</si>
  <si>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</si>
  <si>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</si>
  <si>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</si>
  <si>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</si>
  <si>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</si>
  <si>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</si>
  <si>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</si>
  <si>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</si>
  <si>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</si>
  <si>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</si>
  <si>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</si>
  <si>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</si>
  <si>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</si>
  <si>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</si>
  <si>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</si>
  <si>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</si>
  <si>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</si>
  <si>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</si>
  <si>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</si>
  <si>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</si>
  <si>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</si>
  <si>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</si>
  <si>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</si>
  <si>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</si>
  <si>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</si>
  <si>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</si>
  <si>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</si>
  <si>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</si>
  <si>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</si>
  <si>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</si>
  <si>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</si>
  <si>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</si>
  <si>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</si>
  <si>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</si>
  <si>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</si>
  <si>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</si>
  <si>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</si>
  <si>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</si>
  <si>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</si>
  <si>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</si>
  <si>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</si>
  <si>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</si>
  <si>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</si>
  <si>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</si>
  <si>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</si>
  <si>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</si>
  <si>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</si>
  <si>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</si>
  <si>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</si>
  <si>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</si>
  <si>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</si>
  <si>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</si>
  <si>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</si>
  <si>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</si>
  <si>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</si>
  <si>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</si>
  <si>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</si>
  <si>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</si>
  <si>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</si>
  <si>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</si>
  <si>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</si>
  <si>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</si>
  <si>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</si>
  <si>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</si>
  <si>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</si>
  <si>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</si>
  <si>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</si>
  <si>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</si>
  <si>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</si>
  <si>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</si>
  <si>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</si>
  <si>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</si>
  <si>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</si>
  <si>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</si>
  <si>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</si>
  <si>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</si>
  <si>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</si>
  <si>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</si>
  <si>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</si>
  <si>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</si>
  <si>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</si>
  <si>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</si>
  <si>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</si>
  <si>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</si>
  <si>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</si>
  <si>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</si>
  <si>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</si>
  <si>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</si>
  <si>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</si>
  <si>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</si>
  <si>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</si>
  <si>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</si>
  <si>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</si>
  <si>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</si>
  <si>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</si>
  <si>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</si>
  <si>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</si>
  <si>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</si>
  <si>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</si>
  <si>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</si>
  <si>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</si>
  <si>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</si>
  <si>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</si>
  <si>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</si>
  <si>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</si>
  <si>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</si>
  <si>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</si>
  <si>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</si>
  <si>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</si>
  <si>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</si>
  <si>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</si>
  <si>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</si>
  <si>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</si>
  <si>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</si>
  <si>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</si>
  <si>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</si>
  <si>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</si>
  <si>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</si>
  <si>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</si>
  <si>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</si>
  <si>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</si>
  <si>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</si>
  <si>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</si>
  <si>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</si>
  <si>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</si>
  <si>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</si>
  <si>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</si>
  <si>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</si>
  <si>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</si>
  <si>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</si>
  <si>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</si>
  <si>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</si>
  <si>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</si>
  <si>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</si>
  <si>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</si>
  <si>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</si>
  <si>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</si>
  <si>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</si>
  <si>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</si>
  <si>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</si>
  <si>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</si>
  <si>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</si>
  <si>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</si>
  <si>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</si>
  <si>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</si>
  <si>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</si>
  <si>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</si>
  <si>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</si>
  <si>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</si>
  <si>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</si>
  <si>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</si>
  <si>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</si>
  <si>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</si>
  <si>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</si>
  <si>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</si>
  <si>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</si>
  <si>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</si>
  <si>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</si>
  <si>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</si>
  <si>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</si>
  <si>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</si>
  <si>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</si>
  <si>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</si>
  <si>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</si>
  <si>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</si>
  <si>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</si>
  <si>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</si>
  <si>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</si>
  <si>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</si>
  <si>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</si>
  <si>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</si>
  <si>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</si>
  <si>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</si>
  <si>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</si>
  <si>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</si>
  <si>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</si>
  <si>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</si>
  <si>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</si>
  <si>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</si>
  <si>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</si>
  <si>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</si>
  <si>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</si>
  <si>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</si>
  <si>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</si>
  <si>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</si>
  <si>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</si>
  <si>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</si>
  <si>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</si>
  <si>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</si>
  <si>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</si>
  <si>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</si>
  <si>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</si>
  <si>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</si>
  <si>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</si>
  <si>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</si>
  <si>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</si>
  <si>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</si>
  <si>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</si>
  <si>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</si>
  <si>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</si>
  <si>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</si>
  <si>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</si>
  <si>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</si>
  <si>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</si>
  <si>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</si>
  <si>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</si>
  <si>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</si>
  <si>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</si>
  <si>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</si>
  <si>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</si>
  <si>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</si>
  <si>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</si>
  <si>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</si>
  <si>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</si>
  <si>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</si>
  <si>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</si>
  <si>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</si>
  <si>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</si>
  <si>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</si>
  <si>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</si>
  <si>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</si>
  <si>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</si>
  <si>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</si>
  <si>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</si>
  <si>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</si>
  <si>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</si>
  <si>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</si>
  <si>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</si>
  <si>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</si>
  <si>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</si>
  <si>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</si>
  <si>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</si>
  <si>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</si>
  <si>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</si>
  <si>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</si>
  <si>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</si>
  <si>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</si>
  <si>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</si>
  <si>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</si>
  <si>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</si>
  <si>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</si>
  <si>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</si>
  <si>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</si>
  <si>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</si>
  <si>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</si>
  <si>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</si>
  <si>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</si>
  <si>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</si>
  <si>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</si>
  <si>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</si>
  <si>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</si>
  <si>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</si>
  <si>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</si>
  <si>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</si>
  <si>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</si>
  <si>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</si>
  <si>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</si>
  <si>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</si>
  <si>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</si>
  <si>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</si>
  <si>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</si>
  <si>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</si>
  <si>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</si>
  <si>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</si>
  <si>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</si>
  <si>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</si>
  <si>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</si>
  <si>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</si>
  <si>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</si>
  <si>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</si>
  <si>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</si>
  <si>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</si>
  <si>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</si>
  <si>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</si>
  <si>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</si>
  <si>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</si>
  <si>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</si>
  <si>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</si>
  <si>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</si>
  <si>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</si>
  <si>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</si>
  <si>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</si>
  <si>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</si>
  <si>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</si>
  <si>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</si>
  <si>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</si>
  <si>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</si>
  <si>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</si>
  <si>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</si>
  <si>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</si>
  <si>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</si>
  <si>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</si>
  <si>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</si>
  <si>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</si>
  <si>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</si>
  <si>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</si>
  <si>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</si>
  <si>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</si>
  <si>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</si>
  <si>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</si>
  <si>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</si>
  <si>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</si>
  <si>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</si>
  <si>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</si>
  <si>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</si>
  <si>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</si>
  <si>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</si>
  <si>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</si>
  <si>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</si>
  <si>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</si>
  <si>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</si>
  <si>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</si>
  <si>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</si>
  <si>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</si>
  <si>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</si>
  <si>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</si>
  <si>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</si>
  <si>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</si>
  <si>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</si>
  <si>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</si>
  <si>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</si>
  <si>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</si>
  <si>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</si>
  <si>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</si>
  <si>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</si>
  <si>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</si>
  <si>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</si>
  <si>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</si>
  <si>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</si>
  <si>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</si>
  <si>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</si>
  <si>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</si>
  <si>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</si>
  <si>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</si>
  <si>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</si>
  <si>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</si>
  <si>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</si>
  <si>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</si>
  <si>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</si>
  <si>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</si>
  <si>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</si>
  <si>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</si>
  <si>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</si>
  <si>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</si>
  <si>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</si>
  <si>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</si>
  <si>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</si>
  <si>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</si>
  <si>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</si>
  <si>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</si>
  <si>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</si>
  <si>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</si>
  <si>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</si>
  <si>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</si>
  <si>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</si>
  <si>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</si>
  <si>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</si>
  <si>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</si>
  <si>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</si>
  <si>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</si>
  <si>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</si>
  <si>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</si>
  <si>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</si>
  <si>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</si>
  <si>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</si>
  <si>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</si>
  <si>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</si>
  <si>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</si>
  <si>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</si>
  <si>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</si>
  <si>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</si>
  <si>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</si>
  <si>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</si>
  <si>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</si>
  <si>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</si>
  <si>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</si>
  <si>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</si>
  <si>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</si>
  <si>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</si>
  <si>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</si>
  <si>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</si>
  <si>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</si>
  <si>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</si>
  <si>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</si>
  <si>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</si>
  <si>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</si>
  <si>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</si>
  <si>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</si>
  <si>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</si>
  <si>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</si>
  <si>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</si>
  <si>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</si>
  <si>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</si>
  <si>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</si>
  <si>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</si>
  <si>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</si>
  <si>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</si>
  <si>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</si>
  <si>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</si>
  <si>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</si>
  <si>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</si>
  <si>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</si>
  <si>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</si>
  <si>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</si>
  <si>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</si>
  <si>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</si>
  <si>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</si>
  <si>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</si>
  <si>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</si>
  <si>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</si>
  <si>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</si>
  <si>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</si>
  <si>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</si>
  <si>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</si>
  <si>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</si>
  <si>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</si>
  <si>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</si>
  <si>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</si>
  <si>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</si>
  <si>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</si>
  <si>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</si>
  <si>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</si>
  <si>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</si>
  <si>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</si>
  <si>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</si>
  <si>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</si>
  <si>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</si>
  <si>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</si>
  <si>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</si>
  <si>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</si>
  <si>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</si>
  <si>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</si>
  <si>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</si>
  <si>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</si>
  <si>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</si>
  <si>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</si>
  <si>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</si>
  <si>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</si>
  <si>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</si>
  <si>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</si>
  <si>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</si>
  <si>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</si>
  <si>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</si>
  <si>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</si>
  <si>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</si>
  <si>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</si>
  <si>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</si>
  <si>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</si>
  <si>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</si>
  <si>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</si>
  <si>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</si>
  <si>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</si>
  <si>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</si>
  <si>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</si>
  <si>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</si>
  <si>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</si>
  <si>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</si>
  <si>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</si>
  <si>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</si>
  <si>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</si>
  <si>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</si>
  <si>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</si>
  <si>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</si>
  <si>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</si>
  <si>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</si>
  <si>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</si>
  <si>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</si>
  <si>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</si>
  <si>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</si>
  <si>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</si>
  <si>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</si>
  <si>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</si>
  <si>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</si>
  <si>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</si>
  <si>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</si>
  <si>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</si>
  <si>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</si>
  <si>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</si>
  <si>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</si>
  <si>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</si>
  <si>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</si>
  <si>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</si>
  <si>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</si>
  <si>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</si>
  <si>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</si>
  <si>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</si>
  <si>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</si>
  <si>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</si>
  <si>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</si>
  <si>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</si>
  <si>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</si>
  <si>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</si>
  <si>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</si>
  <si>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</si>
  <si>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</si>
  <si>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</si>
  <si>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</si>
  <si>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</si>
  <si>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</si>
  <si>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</si>
  <si>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</si>
  <si>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</si>
  <si>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</si>
  <si>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</si>
  <si>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</si>
  <si>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</si>
  <si>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</si>
  <si>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</si>
  <si>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</si>
  <si>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</si>
  <si>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</si>
  <si>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</si>
  <si>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</si>
  <si>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</si>
  <si>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</si>
  <si>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</si>
  <si>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</si>
  <si>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</si>
  <si>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</si>
  <si>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</si>
  <si>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</si>
  <si>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</si>
  <si>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</si>
  <si>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</si>
  <si>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</si>
  <si>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</si>
  <si>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</si>
  <si>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</si>
  <si>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</si>
  <si>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</si>
  <si>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</si>
  <si>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</si>
  <si>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</si>
  <si>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</si>
  <si>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</si>
  <si>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</si>
  <si>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</si>
  <si>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</si>
  <si>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</si>
  <si>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</si>
  <si>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</si>
  <si>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</si>
  <si>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</si>
  <si>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</si>
  <si>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</si>
  <si>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</si>
  <si>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</si>
  <si>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</si>
  <si>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</si>
  <si>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</si>
  <si>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</si>
  <si>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</si>
  <si>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</si>
  <si>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</si>
  <si>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</si>
  <si>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</si>
  <si>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</si>
  <si>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</si>
  <si>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</si>
  <si>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</si>
  <si>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</si>
  <si>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</si>
  <si>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</si>
  <si>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</si>
  <si>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</si>
  <si>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</si>
  <si>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</si>
  <si>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</si>
  <si>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</si>
  <si>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</si>
  <si>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</si>
  <si>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</si>
  <si>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</si>
  <si>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</si>
  <si>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</si>
  <si>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</si>
  <si>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</si>
  <si>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</si>
  <si>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</si>
  <si>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</si>
  <si>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</si>
  <si>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</si>
  <si>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</si>
  <si>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</si>
  <si>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</si>
  <si>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</si>
  <si>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</si>
  <si>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</si>
  <si>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</si>
  <si>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</si>
  <si>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</si>
  <si>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</si>
  <si>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</si>
  <si>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</si>
  <si>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</si>
  <si>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</si>
  <si>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</si>
  <si>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</si>
  <si>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</si>
  <si>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</si>
  <si>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</si>
  <si>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</si>
  <si>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</si>
  <si>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</si>
  <si>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</si>
  <si>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</si>
  <si>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</si>
  <si>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</si>
  <si>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</si>
  <si>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</si>
  <si>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</si>
  <si>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</si>
  <si>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</si>
  <si>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</si>
  <si>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</si>
  <si>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</si>
  <si>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</si>
  <si>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</si>
  <si>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</si>
  <si>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</si>
  <si>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</si>
  <si>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</si>
  <si>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</si>
  <si>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</si>
  <si>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</si>
  <si>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</si>
  <si>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</si>
  <si>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</si>
  <si>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</si>
  <si>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</si>
  <si>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</si>
  <si>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</si>
  <si>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</si>
  <si>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</si>
  <si>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</si>
  <si>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</si>
  <si>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</si>
  <si>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</si>
  <si>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</si>
  <si>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</si>
  <si>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</si>
  <si>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</si>
  <si>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</si>
  <si>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</si>
  <si>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</si>
  <si>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</si>
  <si>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</si>
  <si>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</si>
  <si>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</si>
  <si>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</si>
  <si>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</si>
  <si>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</si>
  <si>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</si>
  <si>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</si>
  <si>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</si>
  <si>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</si>
  <si>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</si>
  <si>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</si>
  <si>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</si>
  <si>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</si>
  <si>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</si>
  <si>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</si>
  <si>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</si>
  <si>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</si>
  <si>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</si>
  <si>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</si>
  <si>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</si>
  <si>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</si>
  <si>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</si>
  <si>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</si>
  <si>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</si>
  <si>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</si>
  <si>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</si>
  <si>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</si>
  <si>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</si>
  <si>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</si>
  <si>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</si>
  <si>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</si>
  <si>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</si>
  <si>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</si>
  <si>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</si>
  <si>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</si>
  <si>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</si>
  <si>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</si>
  <si>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</si>
  <si>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</si>
  <si>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</si>
  <si>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</si>
  <si>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</si>
  <si>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</si>
  <si>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</si>
  <si>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</si>
  <si>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</si>
  <si>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</si>
  <si>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</si>
  <si>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</si>
  <si>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</si>
  <si>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</si>
  <si>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</si>
  <si>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</si>
  <si>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</si>
  <si>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</si>
  <si>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</si>
  <si>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</si>
  <si>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</si>
  <si>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</si>
  <si>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</si>
  <si>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</si>
  <si>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</si>
  <si>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</si>
  <si>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</si>
  <si>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</si>
  <si>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</si>
  <si>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</si>
  <si>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</si>
  <si>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</si>
  <si>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</si>
  <si>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</si>
  <si>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</si>
  <si>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</si>
  <si>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</si>
  <si>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</si>
  <si>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</si>
  <si>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</si>
  <si>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</si>
  <si>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</si>
  <si>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</si>
  <si>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</si>
  <si>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</si>
  <si>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</si>
  <si>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</si>
  <si>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</si>
  <si>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</si>
  <si>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</si>
  <si>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</si>
  <si>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</si>
  <si>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</si>
  <si>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</si>
  <si>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</si>
  <si>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</si>
  <si>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</si>
  <si>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</si>
  <si>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</si>
  <si>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</si>
  <si>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</si>
  <si>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</si>
  <si>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</si>
  <si>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</si>
  <si>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</si>
  <si>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</si>
  <si>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</si>
  <si>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</si>
  <si>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</si>
  <si>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</si>
  <si>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</si>
  <si>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</si>
  <si>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</si>
  <si>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</si>
  <si>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</si>
  <si>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</si>
  <si>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</si>
  <si>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</si>
  <si>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</si>
  <si>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</si>
  <si>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</si>
  <si>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</si>
  <si>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</si>
  <si>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</si>
  <si>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</si>
  <si>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</si>
  <si>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</si>
  <si>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</si>
  <si>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</si>
  <si>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</si>
  <si>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</si>
  <si>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</si>
  <si>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</si>
  <si>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</si>
  <si>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</si>
  <si>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</si>
  <si>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</si>
  <si>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</si>
  <si>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</si>
  <si>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</si>
  <si>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</si>
  <si>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</si>
  <si>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</si>
  <si>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</si>
  <si>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</si>
  <si>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</si>
  <si>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</si>
  <si>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</si>
  <si>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</si>
  <si>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</si>
  <si>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</si>
  <si>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</si>
  <si>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</si>
  <si>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</si>
  <si>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</si>
  <si>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</si>
  <si>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</si>
  <si>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</si>
  <si>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</si>
  <si>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</si>
  <si>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</si>
  <si>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</si>
  <si>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</si>
  <si>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</si>
  <si>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</si>
  <si>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</si>
  <si>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</si>
  <si>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</si>
  <si>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</si>
  <si>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</si>
  <si>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</si>
  <si>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</si>
  <si>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</si>
  <si>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</si>
  <si>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</si>
  <si>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</si>
  <si>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</si>
  <si>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</si>
  <si>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</si>
  <si>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</si>
  <si>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</si>
  <si>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</si>
  <si>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</si>
  <si>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</si>
  <si>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</si>
  <si>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</si>
  <si>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</si>
  <si>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</si>
  <si>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</si>
  <si>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</si>
  <si>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</si>
  <si>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</si>
  <si>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</si>
  <si>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</si>
  <si>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</si>
  <si>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</si>
  <si>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</si>
  <si>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</si>
  <si>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</si>
  <si>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</si>
  <si>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</si>
  <si>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</si>
  <si>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</si>
  <si>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</si>
  <si>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</si>
  <si>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</si>
  <si>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</si>
  <si>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</si>
  <si>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</si>
  <si>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</si>
  <si>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</si>
  <si>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</si>
  <si>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</si>
  <si>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</si>
  <si>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</si>
  <si>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</si>
  <si>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</si>
  <si>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</si>
  <si>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</si>
  <si>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</si>
  <si>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</si>
  <si>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</si>
  <si>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</si>
  <si>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</si>
  <si>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</si>
  <si>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</si>
  <si>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</si>
  <si>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</si>
  <si>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</si>
  <si>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</si>
  <si>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</si>
  <si>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</si>
  <si>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</si>
  <si>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</si>
  <si>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</si>
  <si>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</si>
  <si>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</si>
  <si>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</si>
  <si>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</si>
  <si>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</si>
  <si>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</si>
  <si>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</si>
  <si>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</si>
  <si>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</si>
  <si>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</si>
  <si>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</si>
  <si>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</si>
  <si>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</si>
  <si>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</si>
  <si>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</si>
  <si>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</si>
  <si>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</si>
  <si>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</si>
  <si>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</si>
  <si>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</si>
  <si>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</si>
  <si>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</si>
  <si>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</si>
  <si>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</si>
  <si>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</si>
  <si>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</si>
  <si>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</si>
  <si>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</si>
  <si>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</si>
  <si>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</si>
  <si>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</si>
  <si>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</si>
  <si>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</si>
  <si>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</si>
  <si>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</si>
  <si>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</si>
  <si>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</si>
  <si>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</si>
  <si>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</si>
  <si>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</si>
  <si>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</si>
  <si>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</si>
  <si>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</si>
  <si>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</si>
  <si>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</si>
  <si>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</si>
  <si>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</si>
  <si>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</si>
  <si>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</si>
  <si>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</si>
  <si>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</si>
  <si>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</si>
  <si>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</si>
  <si>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</si>
  <si>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</si>
  <si>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</si>
  <si>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</si>
  <si>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</si>
  <si>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</si>
  <si>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</si>
  <si>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</si>
  <si>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</si>
  <si>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</si>
  <si>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</si>
  <si>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</si>
  <si>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</si>
  <si>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</si>
  <si>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</si>
  <si>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</si>
  <si>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</si>
  <si>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</si>
  <si>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</si>
  <si>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</si>
  <si>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</si>
  <si>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</si>
  <si>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</si>
  <si>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</si>
  <si>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</si>
  <si>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</si>
  <si>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</si>
  <si>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</si>
  <si>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</si>
  <si>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</si>
  <si>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</si>
  <si>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</si>
  <si>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</si>
  <si>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</si>
  <si>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</si>
  <si>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</si>
  <si>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</si>
  <si>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</si>
  <si>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</si>
  <si>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</si>
  <si>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</si>
  <si>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</si>
  <si>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</si>
  <si>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</si>
  <si>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</si>
  <si>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</si>
  <si>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</si>
  <si>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</si>
  <si>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</si>
  <si>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</si>
  <si>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</si>
  <si>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</si>
  <si>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</si>
  <si>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</si>
  <si>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</si>
  <si>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</si>
  <si>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</si>
  <si>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</si>
  <si>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</si>
  <si>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</si>
  <si>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</si>
  <si>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</si>
  <si>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</si>
  <si>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</si>
  <si>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</si>
  <si>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</si>
  <si>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</si>
  <si>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</si>
  <si>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</si>
  <si>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</si>
  <si>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</si>
  <si>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</si>
  <si>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</si>
  <si>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</si>
  <si>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</si>
  <si>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</si>
  <si>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</si>
  <si>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</si>
  <si>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</si>
  <si>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</si>
  <si>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</si>
  <si>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</si>
  <si>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</si>
  <si>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</si>
  <si>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</si>
  <si>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</si>
  <si>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</si>
  <si>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</si>
  <si>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</si>
  <si>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</si>
  <si>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</si>
  <si>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</si>
  <si>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</si>
  <si>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</si>
  <si>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</si>
  <si>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</si>
  <si>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</si>
  <si>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</si>
  <si>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</si>
  <si>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</si>
  <si>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</si>
  <si>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</si>
  <si>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</si>
  <si>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</si>
  <si>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</si>
  <si>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</si>
  <si>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</si>
  <si>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</si>
  <si>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</si>
  <si>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</si>
  <si>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</si>
  <si>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</si>
  <si>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</si>
  <si>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</si>
  <si>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</si>
  <si>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</si>
  <si>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</si>
  <si>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</si>
  <si>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</si>
  <si>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</si>
  <si>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</si>
  <si>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</si>
  <si>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</si>
  <si>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</si>
  <si>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</si>
  <si>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</si>
  <si>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</si>
  <si>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</si>
  <si>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</si>
  <si>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</si>
  <si>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</si>
  <si>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</si>
  <si>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</si>
  <si>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</si>
  <si>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</si>
  <si>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</si>
  <si>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</si>
  <si>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</si>
  <si>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</si>
  <si>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</si>
  <si>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</si>
  <si>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</si>
  <si>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</si>
  <si>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</si>
  <si>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</si>
  <si>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</si>
  <si>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</si>
  <si>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</si>
  <si>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</si>
  <si>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</si>
  <si>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</si>
  <si>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</si>
  <si>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</si>
  <si>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</si>
  <si>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</si>
  <si>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</si>
  <si>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</si>
  <si>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</si>
  <si>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</si>
  <si>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</si>
  <si>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</si>
  <si>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</si>
  <si>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</si>
  <si>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</si>
  <si>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</si>
  <si>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</si>
  <si>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</si>
  <si>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</si>
  <si>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</si>
  <si>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</si>
  <si>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</si>
  <si>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</si>
  <si>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</si>
  <si>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</si>
  <si>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</si>
  <si>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</si>
  <si>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</si>
  <si>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</si>
  <si>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</si>
  <si>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</si>
  <si>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</si>
  <si>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</si>
  <si>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</si>
  <si>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</si>
  <si>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</si>
  <si>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</si>
  <si>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</si>
  <si>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</si>
  <si>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</si>
  <si>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</si>
  <si>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</si>
  <si>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</si>
  <si>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</si>
  <si>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</si>
  <si>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</si>
  <si>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</si>
  <si>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</si>
  <si>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</si>
  <si>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</si>
  <si>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</si>
  <si>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</si>
  <si>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</si>
  <si>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</si>
  <si>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</si>
  <si>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</si>
  <si>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</si>
  <si>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</si>
  <si>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</si>
  <si>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</si>
  <si>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</si>
  <si>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</si>
  <si>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</si>
  <si>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</si>
  <si>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</si>
  <si>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</si>
  <si>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</si>
  <si>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</si>
  <si>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</si>
  <si>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</si>
  <si>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</si>
  <si>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</si>
  <si>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</si>
  <si>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</si>
  <si>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</si>
  <si>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</si>
  <si>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</si>
  <si>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</si>
  <si>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</si>
  <si>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</si>
  <si>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</si>
  <si>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</si>
  <si>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</si>
  <si>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</si>
  <si>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</si>
  <si>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</si>
  <si>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</si>
  <si>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</si>
  <si>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</si>
  <si>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</si>
  <si>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</si>
  <si>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</si>
  <si>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</si>
  <si>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</si>
  <si>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</si>
  <si>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</si>
  <si>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</si>
  <si>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</si>
  <si>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</si>
  <si>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</si>
  <si>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</si>
  <si>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</si>
  <si>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</si>
  <si>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</si>
  <si>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</si>
  <si>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</si>
  <si>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</si>
  <si>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</si>
  <si>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</si>
  <si>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</si>
  <si>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</si>
  <si>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</si>
  <si>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</si>
  <si>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</si>
  <si>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</si>
  <si>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</si>
  <si>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</si>
  <si>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</si>
  <si>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</si>
  <si>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</si>
  <si>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</si>
  <si>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</si>
  <si>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</si>
  <si>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</si>
  <si>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</si>
  <si>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</si>
  <si>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</si>
  <si>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</si>
  <si>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</si>
  <si>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</si>
  <si>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</si>
  <si>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</si>
  <si>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</si>
  <si>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</si>
  <si>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</si>
  <si>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</si>
  <si>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</si>
  <si>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</si>
  <si>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</si>
  <si>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</si>
  <si>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</si>
  <si>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</si>
  <si>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</si>
  <si>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</si>
  <si>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</si>
  <si>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</si>
  <si>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</si>
  <si>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</si>
  <si>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</si>
  <si>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</si>
  <si>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</si>
  <si>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</si>
  <si>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</si>
  <si>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</si>
  <si>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</si>
  <si>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</si>
  <si>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</si>
  <si>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</si>
  <si>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</si>
  <si>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</si>
  <si>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</si>
  <si>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</si>
  <si>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</si>
  <si>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</si>
  <si>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</si>
  <si>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</si>
  <si>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</si>
  <si>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</si>
  <si>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</si>
  <si>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</si>
  <si>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</si>
  <si>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</si>
  <si>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</si>
  <si>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</si>
  <si>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</si>
  <si>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</si>
  <si>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</si>
  <si>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</si>
  <si>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</si>
  <si>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</si>
  <si>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</si>
  <si>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</si>
  <si>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</si>
  <si>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</si>
  <si>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</si>
  <si>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</si>
  <si>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</si>
  <si>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</si>
  <si>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</si>
  <si>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</si>
  <si>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</si>
  <si>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</si>
  <si>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</si>
  <si>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</si>
  <si>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</si>
  <si>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</si>
  <si>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</si>
  <si>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</si>
  <si>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</si>
  <si>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</si>
  <si>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</si>
  <si>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</si>
  <si>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</si>
  <si>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</si>
  <si>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</si>
  <si>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</si>
  <si>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</si>
  <si>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</si>
  <si>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</si>
  <si>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</si>
  <si>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</si>
  <si>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</si>
  <si>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</si>
  <si>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</si>
  <si>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</si>
  <si>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</si>
  <si>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</si>
  <si>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</si>
  <si>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</si>
  <si>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</si>
  <si>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</si>
  <si>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</si>
  <si>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</si>
  <si>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</si>
  <si>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</si>
  <si>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</si>
  <si>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</si>
  <si>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</si>
  <si>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</si>
  <si>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</si>
  <si>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</si>
  <si>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</si>
  <si>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</si>
  <si>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</si>
  <si>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</si>
  <si>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</si>
  <si>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</si>
  <si>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</si>
  <si>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</si>
  <si>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</si>
  <si>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</si>
  <si>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</si>
  <si>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</si>
  <si>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</si>
  <si>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</si>
  <si>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</si>
  <si>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</si>
  <si>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</si>
  <si>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</si>
  <si>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</si>
  <si>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</si>
  <si>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</si>
  <si>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</si>
  <si>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</si>
  <si>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</si>
  <si>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</si>
  <si>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</si>
  <si>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</si>
  <si>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</si>
  <si>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</si>
  <si>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</si>
  <si>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</si>
  <si>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</si>
  <si>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</si>
  <si>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</si>
  <si>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</si>
  <si>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</si>
  <si>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</si>
  <si>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</si>
  <si>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</si>
  <si>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</si>
  <si>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</si>
  <si>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</si>
  <si>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</si>
  <si>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</si>
  <si>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</si>
  <si>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</si>
  <si>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</si>
  <si>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</si>
  <si>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</si>
  <si>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</si>
  <si>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</si>
  <si>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</si>
  <si>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</si>
  <si>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</si>
  <si>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</si>
  <si>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</si>
  <si>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</si>
  <si>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</si>
  <si>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</si>
  <si>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</si>
  <si>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</si>
  <si>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</si>
  <si>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</si>
  <si>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</si>
  <si>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</si>
  <si>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</si>
  <si>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</si>
  <si>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</si>
  <si>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</si>
  <si>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</si>
  <si>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</si>
  <si>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</si>
  <si>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</si>
  <si>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</si>
  <si>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</si>
  <si>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</si>
  <si>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</si>
  <si>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</si>
  <si>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</si>
  <si>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</si>
  <si>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</si>
  <si>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</si>
  <si>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</si>
  <si>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</si>
  <si>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</si>
  <si>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</si>
  <si>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</si>
  <si>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</si>
  <si>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</si>
  <si>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</si>
  <si>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</si>
  <si>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</si>
  <si>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</si>
  <si>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</si>
  <si>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</si>
  <si>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</si>
  <si>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</si>
  <si>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</si>
  <si>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</si>
  <si>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</si>
  <si>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</si>
  <si>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</si>
  <si>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</si>
  <si>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</si>
  <si>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</si>
  <si>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</si>
  <si>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</si>
  <si>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</si>
  <si>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</si>
  <si>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</si>
  <si>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</si>
  <si>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</si>
  <si>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</si>
  <si>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</si>
  <si>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</si>
  <si>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</si>
  <si>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</si>
  <si>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</si>
  <si>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</si>
  <si>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</si>
  <si>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</si>
  <si>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</si>
  <si>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</si>
  <si>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</si>
  <si>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</si>
  <si>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</si>
  <si>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</si>
  <si>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</si>
  <si>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</si>
  <si>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</si>
  <si>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</si>
  <si>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</si>
  <si>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</si>
  <si>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</si>
  <si>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</si>
  <si>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</si>
  <si>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</si>
  <si>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</si>
  <si>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</si>
  <si>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</si>
  <si>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</si>
  <si>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</si>
  <si>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</si>
  <si>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</si>
  <si>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</si>
  <si>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</si>
  <si>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</si>
  <si>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</si>
  <si>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</si>
  <si>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</si>
  <si>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</si>
  <si>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</si>
  <si>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</si>
  <si>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</si>
  <si>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</si>
  <si>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</si>
  <si>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</si>
  <si>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</si>
  <si>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</si>
  <si>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</si>
  <si>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</si>
  <si>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</si>
  <si>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</si>
  <si>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</si>
  <si>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</si>
  <si>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</si>
  <si>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</si>
  <si>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</si>
  <si>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</si>
  <si>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</si>
  <si>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</si>
  <si>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</si>
  <si>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</si>
  <si>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</si>
  <si>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</si>
  <si>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</si>
  <si>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</si>
  <si>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</si>
  <si>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</si>
  <si>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</si>
  <si>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</si>
  <si>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</si>
  <si>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</si>
  <si>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</si>
  <si>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</si>
  <si>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</si>
  <si>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</si>
  <si>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</si>
  <si>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</si>
  <si>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</si>
  <si>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</si>
  <si>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</si>
  <si>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</si>
  <si>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</si>
  <si>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</si>
  <si>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</si>
  <si>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</si>
  <si>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</si>
  <si>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</si>
  <si>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</si>
  <si>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</si>
  <si>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</si>
  <si>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</si>
  <si>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</si>
  <si>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</si>
  <si>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</si>
  <si>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</si>
  <si>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</si>
  <si>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</si>
  <si>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</si>
  <si>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</si>
  <si>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</si>
  <si>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</si>
  <si>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</si>
  <si>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</si>
  <si>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</si>
  <si>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</si>
  <si>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</si>
  <si>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</si>
  <si>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</si>
  <si>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</si>
  <si>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</si>
  <si>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</si>
  <si>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</si>
  <si>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</si>
  <si>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</si>
  <si>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</si>
  <si>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</si>
  <si>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</si>
  <si>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</si>
  <si>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</si>
  <si>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</si>
  <si>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</si>
  <si>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</si>
  <si>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</si>
  <si>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</si>
  <si>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</si>
  <si>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</si>
  <si>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</si>
  <si>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</si>
  <si>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</si>
  <si>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</si>
  <si>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</si>
  <si>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</si>
  <si>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</si>
  <si>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</si>
  <si>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</si>
  <si>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</si>
  <si>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</si>
  <si>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</si>
  <si>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</si>
  <si>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</si>
  <si>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</si>
  <si>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</si>
  <si>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</si>
  <si>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</si>
  <si>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</si>
  <si>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</si>
  <si>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</si>
  <si>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</si>
  <si>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</si>
  <si>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</si>
  <si>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</si>
  <si>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</si>
  <si>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</si>
  <si>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</si>
  <si>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</si>
  <si>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</si>
  <si>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</si>
  <si>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</si>
  <si>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</si>
  <si>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</si>
  <si>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</si>
  <si>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</si>
  <si>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</si>
  <si>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</si>
  <si>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</si>
  <si>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</si>
  <si>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</si>
  <si>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</si>
  <si>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</si>
  <si>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</si>
  <si>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</si>
  <si>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</si>
  <si>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</si>
  <si>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</si>
  <si>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</si>
  <si>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</si>
  <si>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</si>
  <si>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</si>
  <si>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</si>
  <si>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</si>
  <si>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</si>
  <si>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</si>
  <si>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</si>
  <si>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</si>
  <si>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</si>
  <si>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</si>
  <si>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</si>
  <si>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</si>
  <si>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</si>
  <si>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</si>
  <si>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</si>
  <si>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</si>
  <si>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</si>
  <si>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</si>
  <si>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</si>
  <si>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</si>
  <si>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</si>
  <si>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</si>
  <si>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</si>
  <si>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</si>
  <si>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</si>
  <si>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</si>
  <si>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</si>
  <si>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</si>
  <si>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</si>
  <si>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</si>
  <si>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</si>
  <si>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</si>
  <si>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</si>
  <si>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</si>
  <si>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</si>
  <si>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</si>
  <si>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</si>
  <si>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</si>
  <si>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</si>
  <si>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</si>
  <si>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</si>
  <si>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</si>
  <si>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</si>
  <si>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</si>
  <si>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</si>
  <si>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</si>
  <si>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</si>
  <si>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</si>
  <si>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</si>
  <si>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</si>
  <si>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</si>
  <si>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</si>
  <si>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</si>
  <si>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</si>
  <si>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</si>
  <si>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</si>
  <si>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</si>
  <si>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</si>
  <si>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</si>
  <si>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</si>
  <si>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</si>
  <si>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</si>
  <si>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</si>
  <si>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</si>
  <si>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</si>
  <si>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</si>
  <si>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</si>
  <si>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</si>
  <si>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</si>
  <si>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</si>
  <si>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</si>
  <si>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</si>
  <si>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</si>
  <si>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</si>
  <si>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</si>
  <si>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</si>
  <si>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</si>
  <si>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</si>
  <si>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</si>
  <si>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</si>
  <si>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</si>
  <si>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</si>
  <si>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</si>
  <si>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</si>
  <si>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</si>
  <si>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</si>
  <si>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</si>
  <si>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</si>
  <si>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</si>
  <si>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</si>
  <si>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</si>
  <si>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</si>
  <si>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</si>
  <si>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</si>
  <si>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</si>
  <si>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</si>
  <si>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</si>
  <si>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</si>
  <si>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</si>
  <si>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</si>
  <si>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</si>
  <si>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</si>
  <si>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</si>
  <si>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</si>
  <si>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</si>
  <si>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</si>
  <si>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</si>
  <si>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</si>
  <si>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</si>
  <si>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</si>
  <si>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</si>
  <si>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</si>
  <si>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</si>
  <si>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</si>
  <si>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</si>
  <si>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</si>
  <si>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</si>
  <si>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</si>
  <si>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</si>
  <si>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</si>
  <si>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</si>
  <si>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</si>
  <si>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</si>
  <si>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</si>
  <si>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</si>
  <si>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</si>
  <si>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</si>
  <si>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</si>
  <si>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</si>
  <si>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</si>
  <si>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</si>
  <si>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</si>
  <si>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</si>
  <si>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</si>
  <si>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</si>
  <si>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</si>
  <si>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</si>
  <si>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</si>
  <si>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</si>
  <si>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</si>
  <si>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</si>
  <si>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</si>
  <si>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</si>
  <si>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</si>
  <si>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</si>
  <si>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</si>
  <si>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</si>
  <si>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</si>
  <si>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</si>
  <si>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</si>
  <si>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</si>
  <si>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</si>
  <si>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</si>
  <si>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</si>
  <si>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</si>
  <si>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</si>
  <si>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</si>
  <si>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</si>
  <si>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</si>
  <si>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</si>
  <si>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</si>
  <si>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</si>
  <si>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</si>
  <si>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</si>
  <si>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</si>
  <si>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</si>
  <si>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</si>
  <si>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</si>
  <si>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</si>
  <si>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</si>
  <si>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</si>
  <si>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</si>
  <si>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</si>
  <si>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</si>
  <si>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</si>
  <si>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</si>
  <si>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</si>
  <si>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</si>
  <si>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</si>
  <si>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</si>
  <si>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</si>
  <si>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</si>
  <si>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</si>
  <si>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</si>
  <si>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</si>
  <si>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</si>
  <si>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</si>
  <si>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</si>
  <si>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</si>
  <si>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</si>
  <si>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</si>
  <si>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</si>
  <si>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</si>
  <si>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</si>
  <si>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</si>
  <si>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</si>
  <si>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</si>
  <si>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</si>
  <si>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</si>
  <si>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</si>
  <si>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</si>
  <si>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</si>
  <si>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</si>
  <si>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</si>
  <si>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</si>
  <si>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</si>
  <si>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</si>
  <si>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</si>
  <si>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</si>
  <si>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</si>
  <si>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</si>
  <si>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</si>
  <si>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</si>
  <si>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</si>
  <si>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</si>
  <si>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</si>
  <si>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</si>
  <si>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</si>
  <si>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</si>
  <si>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</si>
  <si>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</si>
  <si>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</si>
  <si>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</si>
  <si>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</si>
  <si>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</si>
  <si>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</si>
  <si>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</si>
  <si>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</si>
  <si>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</si>
  <si>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</si>
  <si>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</si>
  <si>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</si>
  <si>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</si>
  <si>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</si>
  <si>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</si>
  <si>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</si>
  <si>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</si>
  <si>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</si>
  <si>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</si>
  <si>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</si>
  <si>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</si>
  <si>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</si>
  <si>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</si>
  <si>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</si>
  <si>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</si>
  <si>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</si>
  <si>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</si>
  <si>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</si>
  <si>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</si>
  <si>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</si>
  <si>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</si>
  <si>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</si>
  <si>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</si>
  <si>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</si>
  <si>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</si>
  <si>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</si>
  <si>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</si>
  <si>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</si>
  <si>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</si>
  <si>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</si>
  <si>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</si>
  <si>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</si>
  <si>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</si>
  <si>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</si>
  <si>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</si>
  <si>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</si>
  <si>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</si>
  <si>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</si>
  <si>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</si>
  <si>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</si>
  <si>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</si>
  <si>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</si>
  <si>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</si>
  <si>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</si>
  <si>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</si>
  <si>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</si>
  <si>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</si>
  <si>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</si>
  <si>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</si>
  <si>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</si>
  <si>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</si>
  <si>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</si>
  <si>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</si>
  <si>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</si>
  <si>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</si>
  <si>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</si>
  <si>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</si>
  <si>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</si>
  <si>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</si>
  <si>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</si>
  <si>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</si>
  <si>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</si>
  <si>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</si>
  <si>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</si>
  <si>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</si>
  <si>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</si>
  <si>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</si>
  <si>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</si>
  <si>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</si>
  <si>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</si>
  <si>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</si>
  <si>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</si>
  <si>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</si>
  <si>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</si>
  <si>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</si>
  <si>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</si>
  <si>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</si>
  <si>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</si>
  <si>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</si>
  <si>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</si>
  <si>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</si>
  <si>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</si>
  <si>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</si>
  <si>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</si>
  <si>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</si>
  <si>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</si>
  <si>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</si>
  <si>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</si>
  <si>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</si>
  <si>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</si>
  <si>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</si>
  <si>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</si>
  <si>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</si>
  <si>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</si>
  <si>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</si>
  <si>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</si>
  <si>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</si>
  <si>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</si>
  <si>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</si>
  <si>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</si>
  <si>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</si>
  <si>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</si>
  <si>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</si>
  <si>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</si>
  <si>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</si>
  <si>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</si>
  <si>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</si>
  <si>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</si>
  <si>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</si>
  <si>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</si>
  <si>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</si>
  <si>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</si>
  <si>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</si>
  <si>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</si>
  <si>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</si>
  <si>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</si>
  <si>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</si>
  <si>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</si>
  <si>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</si>
  <si>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</si>
  <si>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</si>
  <si>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</si>
  <si>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</si>
  <si>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</si>
  <si>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</si>
  <si>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</si>
  <si>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</si>
  <si>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</si>
  <si>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</si>
  <si>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</si>
  <si>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</si>
  <si>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</si>
  <si>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</si>
  <si>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</si>
  <si>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</si>
  <si>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</si>
  <si>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</si>
  <si>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</si>
  <si>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</si>
  <si>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</si>
  <si>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</si>
  <si>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</si>
  <si>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</si>
  <si>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</si>
  <si>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</si>
  <si>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</si>
  <si>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</si>
  <si>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</si>
  <si>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</si>
  <si>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</si>
  <si>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</si>
  <si>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</si>
  <si>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</si>
  <si>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</si>
  <si>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</si>
  <si>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</si>
  <si>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</si>
  <si>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</si>
  <si>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</si>
  <si>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</si>
  <si>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</si>
  <si>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</si>
  <si>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</si>
  <si>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</si>
  <si>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</si>
  <si>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</si>
  <si>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</si>
  <si>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</si>
  <si>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</si>
  <si>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</si>
  <si>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</si>
  <si>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</si>
  <si>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</si>
  <si>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</si>
  <si>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</si>
  <si>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</si>
  <si>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</si>
  <si>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</si>
  <si>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</si>
  <si>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</si>
  <si>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</si>
  <si>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</si>
  <si>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</si>
  <si>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</si>
  <si>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</si>
  <si>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</si>
  <si>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</si>
  <si>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</si>
  <si>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</si>
  <si>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</si>
  <si>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</si>
  <si>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</si>
  <si>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</si>
  <si>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</si>
  <si>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</si>
  <si>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</si>
  <si>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</si>
  <si>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</si>
  <si>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</si>
  <si>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</si>
  <si>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</si>
  <si>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</si>
  <si>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</si>
  <si>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</si>
  <si>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</si>
  <si>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</si>
  <si>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</si>
  <si>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</si>
  <si>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</si>
  <si>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</si>
  <si>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</si>
  <si>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</si>
  <si>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</si>
  <si>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</si>
  <si>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</si>
  <si>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</si>
  <si>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</si>
  <si>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</si>
  <si>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</si>
  <si>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</si>
  <si>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</si>
  <si>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</si>
  <si>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</si>
  <si>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</si>
  <si>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</si>
  <si>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</si>
  <si>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</si>
  <si>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</si>
  <si>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</si>
  <si>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</si>
  <si>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</si>
  <si>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</si>
  <si>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</si>
  <si>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</si>
  <si>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</si>
  <si>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</si>
  <si>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</si>
  <si>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</si>
  <si>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</si>
  <si>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</si>
  <si>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</si>
  <si>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</si>
  <si>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</si>
  <si>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</si>
  <si>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</si>
  <si>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</si>
  <si>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</si>
  <si>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</si>
  <si>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</si>
  <si>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</si>
  <si>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</si>
  <si>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</si>
  <si>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</si>
  <si>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</si>
  <si>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</si>
  <si>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</si>
  <si>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</si>
  <si>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</si>
  <si>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</si>
  <si>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</si>
  <si>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</si>
  <si>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</si>
  <si>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</si>
  <si>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</si>
  <si>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</si>
  <si>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</si>
  <si>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</si>
  <si>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</si>
  <si>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</si>
  <si>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</si>
  <si>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</si>
  <si>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</si>
  <si>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</si>
  <si>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</si>
  <si>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</si>
  <si>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</si>
  <si>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</si>
  <si>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</si>
  <si>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</si>
  <si>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</si>
  <si>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</si>
  <si>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</si>
  <si>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</si>
  <si>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</si>
  <si>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</si>
  <si>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</si>
  <si>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</si>
  <si>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</si>
  <si>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</si>
  <si>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</si>
  <si>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</si>
  <si>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</si>
  <si>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</si>
  <si>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</si>
  <si>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</si>
  <si>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</si>
  <si>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</si>
  <si>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</si>
  <si>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</si>
  <si>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</si>
  <si>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</si>
  <si>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</si>
  <si>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</si>
  <si>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</si>
  <si>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</si>
  <si>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</si>
  <si>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</si>
  <si>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</si>
  <si>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</si>
  <si>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</si>
  <si>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</si>
  <si>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</si>
  <si>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</si>
  <si>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</si>
  <si>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</si>
  <si>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</si>
  <si>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</si>
  <si>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</si>
  <si>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</si>
  <si>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</si>
  <si>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</si>
  <si>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</si>
  <si>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</si>
  <si>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</si>
  <si>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</si>
  <si>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</si>
  <si>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</si>
  <si>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</si>
  <si>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</si>
  <si>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</si>
  <si>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</si>
  <si>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</si>
  <si>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</si>
  <si>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</si>
  <si>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</si>
  <si>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</si>
  <si>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</si>
  <si>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</si>
  <si>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</si>
  <si>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</si>
  <si>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</si>
  <si>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</si>
  <si>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</si>
  <si>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</si>
  <si>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</si>
  <si>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</si>
  <si>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</si>
  <si>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</si>
  <si>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</si>
  <si>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</si>
  <si>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</si>
  <si>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</si>
  <si>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</si>
  <si>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</si>
  <si>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</si>
  <si>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</si>
  <si>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</si>
  <si>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</si>
  <si>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</si>
  <si>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</si>
  <si>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</si>
  <si>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</si>
  <si>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</si>
  <si>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</si>
  <si>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</si>
  <si>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</si>
  <si>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</si>
  <si>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</si>
  <si>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</si>
  <si>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</si>
  <si>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</si>
  <si>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</si>
  <si>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</si>
  <si>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</si>
  <si>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</si>
  <si>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</si>
  <si>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</si>
  <si>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</si>
  <si>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</si>
  <si>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</si>
  <si>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</si>
  <si>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</si>
  <si>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</si>
  <si>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</si>
  <si>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</si>
  <si>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</si>
  <si>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</si>
  <si>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</si>
  <si>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</si>
  <si>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</si>
  <si>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</si>
  <si>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</si>
  <si>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</si>
  <si>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</si>
  <si>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</si>
  <si>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</si>
  <si>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</si>
  <si>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</si>
  <si>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</si>
  <si>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</si>
  <si>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</si>
  <si>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</si>
  <si>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</si>
  <si>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</si>
  <si>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</si>
  <si>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</si>
  <si>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</si>
  <si>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</si>
  <si>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</si>
  <si>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</si>
  <si>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</si>
  <si>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</si>
  <si>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</si>
  <si>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</si>
  <si>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</si>
  <si>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</si>
  <si>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</si>
  <si>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</si>
  <si>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</si>
  <si>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</si>
  <si>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</si>
  <si>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</si>
  <si>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</si>
  <si>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</si>
  <si>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</si>
  <si>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</si>
  <si>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</si>
  <si>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</si>
  <si>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</si>
  <si>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</si>
  <si>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</si>
  <si>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</si>
  <si>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</si>
  <si>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</si>
  <si>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</si>
  <si>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</si>
  <si>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</si>
  <si>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</si>
  <si>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</si>
  <si>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</si>
  <si>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</si>
  <si>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</si>
  <si>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</si>
  <si>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</si>
  <si>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</si>
  <si>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</si>
  <si>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</si>
  <si>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</si>
  <si>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</si>
  <si>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</si>
  <si>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</si>
  <si>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</si>
  <si>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</si>
  <si>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</si>
  <si>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</si>
  <si>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</si>
  <si>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</si>
  <si>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</si>
  <si>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</si>
  <si>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</si>
  <si>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</si>
  <si>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</si>
  <si>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</si>
  <si>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</si>
  <si>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</si>
  <si>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</si>
  <si>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</si>
  <si>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</si>
  <si>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</si>
  <si>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</si>
  <si>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</si>
  <si>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</si>
  <si>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</si>
  <si>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</si>
  <si>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</si>
  <si>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</si>
  <si>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</si>
  <si>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</si>
  <si>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</si>
  <si>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</si>
  <si>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</si>
  <si>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</si>
  <si>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</si>
  <si>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</si>
  <si>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</si>
  <si>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</si>
  <si>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</si>
  <si>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</si>
  <si>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</si>
  <si>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</si>
  <si>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</si>
  <si>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</si>
  <si>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</si>
  <si>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</si>
  <si>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</si>
  <si>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</si>
  <si>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</si>
  <si>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</si>
  <si>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</si>
  <si>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</si>
  <si>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</si>
  <si>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</si>
  <si>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</si>
  <si>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</si>
  <si>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</si>
  <si>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</si>
  <si>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</si>
  <si>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</si>
  <si>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</si>
  <si>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</si>
  <si>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</si>
  <si>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</si>
  <si>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</si>
  <si>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</si>
  <si>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</si>
  <si>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</si>
  <si>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</si>
  <si>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</si>
  <si>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</si>
  <si>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</si>
  <si>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</si>
  <si>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</si>
  <si>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</si>
  <si>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</si>
  <si>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</si>
  <si>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</si>
  <si>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</si>
  <si>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</si>
  <si>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</si>
  <si>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</si>
  <si>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</si>
  <si>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</si>
  <si>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</si>
  <si>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</si>
  <si>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</si>
  <si>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</si>
  <si>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</si>
  <si>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</si>
  <si>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</si>
  <si>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</si>
  <si>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</si>
  <si>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</si>
  <si>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</si>
  <si>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</si>
  <si>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</si>
  <si>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</si>
  <si>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</si>
  <si>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</si>
  <si>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</si>
  <si>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</si>
  <si>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</si>
  <si>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</si>
  <si>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</si>
  <si>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</si>
  <si>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</si>
  <si>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</si>
  <si>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</si>
  <si>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</si>
  <si>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</si>
  <si>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</si>
  <si>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</si>
  <si>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</si>
  <si>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</si>
  <si>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</si>
  <si>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</si>
  <si>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</si>
  <si>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</si>
  <si>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</si>
  <si>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</si>
  <si>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</si>
  <si>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</si>
  <si>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</si>
  <si>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</si>
  <si>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</si>
  <si>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</si>
  <si>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</si>
  <si>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</si>
  <si>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</si>
  <si>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</si>
  <si>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</si>
  <si>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</si>
  <si>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</si>
  <si>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</si>
  <si>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</si>
  <si>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</si>
  <si>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</si>
  <si>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</si>
  <si>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</si>
  <si>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</si>
  <si>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</si>
  <si>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</si>
  <si>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</si>
  <si>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</si>
  <si>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</si>
  <si>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</si>
  <si>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</si>
  <si>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</si>
  <si>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</si>
  <si>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</si>
  <si>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</si>
  <si>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</si>
  <si>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</si>
  <si>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</si>
  <si>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</si>
  <si>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</si>
  <si>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</si>
  <si>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</si>
  <si>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</si>
  <si>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</si>
  <si>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</si>
  <si>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</si>
  <si>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</si>
  <si>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</si>
  <si>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</si>
  <si>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</si>
  <si>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</si>
  <si>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</si>
  <si>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</si>
  <si>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</si>
  <si>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</si>
  <si>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</si>
  <si>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</si>
  <si>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</si>
  <si>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</si>
  <si>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</si>
  <si>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</si>
  <si>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</si>
  <si>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</si>
  <si>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</si>
  <si>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</si>
  <si>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</si>
  <si>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</si>
  <si>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</si>
  <si>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</si>
  <si>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</si>
  <si>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</si>
  <si>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</si>
  <si>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</si>
  <si>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</si>
  <si>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</si>
  <si>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</si>
  <si>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</si>
  <si>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</si>
  <si>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</si>
  <si>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</si>
  <si>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</si>
  <si>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</si>
  <si>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</si>
  <si>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</si>
  <si>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</si>
  <si>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</si>
  <si>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</si>
  <si>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</si>
  <si>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</si>
  <si>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</si>
  <si>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</si>
  <si>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</si>
  <si>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</si>
  <si>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</si>
  <si>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</si>
  <si>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</si>
  <si>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</si>
  <si>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</si>
  <si>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</si>
  <si>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</si>
  <si>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</si>
  <si>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</si>
  <si>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</si>
  <si>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</si>
  <si>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</si>
  <si>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</si>
  <si>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</si>
  <si>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</si>
  <si>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</si>
  <si>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</si>
  <si>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</si>
  <si>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</si>
  <si>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</si>
  <si>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</si>
  <si>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</si>
  <si>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</si>
  <si>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</si>
  <si>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</si>
  <si>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</si>
  <si>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</si>
  <si>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</si>
  <si>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</si>
  <si>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</si>
  <si>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</si>
  <si>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</si>
  <si>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</si>
  <si>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</si>
  <si>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</si>
  <si>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</si>
  <si>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</si>
  <si>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</si>
  <si>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</si>
  <si>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</si>
  <si>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</si>
  <si>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</si>
  <si>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</si>
  <si>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</si>
  <si>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</si>
  <si>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</si>
  <si>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</si>
  <si>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</si>
  <si>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</si>
  <si>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</si>
  <si>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</si>
  <si>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</si>
  <si>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</si>
  <si>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</si>
  <si>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</si>
  <si>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</si>
  <si>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</si>
  <si>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</si>
  <si>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</si>
  <si>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</si>
  <si>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</si>
  <si>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</si>
  <si>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</si>
  <si>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</si>
  <si>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</si>
  <si>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</si>
  <si>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</si>
  <si>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</si>
  <si>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</si>
  <si>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</si>
  <si>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</si>
  <si>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</si>
  <si>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</si>
  <si>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</si>
  <si>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</si>
  <si>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</si>
  <si>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</si>
  <si>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</si>
  <si>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</si>
  <si>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</si>
  <si>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</si>
  <si>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</si>
  <si>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</si>
  <si>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</si>
  <si>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</si>
  <si>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</si>
  <si>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</si>
  <si>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</si>
  <si>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</si>
  <si>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</si>
  <si>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</si>
  <si>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</si>
  <si>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</si>
  <si>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</si>
  <si>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</si>
  <si>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</si>
  <si>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</si>
  <si>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</si>
  <si>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</si>
  <si>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</si>
  <si>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</si>
  <si>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</si>
  <si>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</si>
  <si>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</si>
  <si>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</si>
  <si>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</si>
  <si>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</si>
  <si>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</si>
  <si>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</si>
  <si>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</si>
  <si>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</si>
  <si>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</si>
  <si>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</si>
  <si>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</si>
  <si>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</si>
  <si>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</si>
  <si>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</si>
  <si>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</si>
  <si>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</si>
  <si>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</si>
  <si>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</si>
  <si>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</si>
  <si>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</si>
  <si>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</si>
  <si>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</si>
  <si>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</si>
  <si>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</si>
  <si>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</si>
  <si>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</si>
  <si>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</si>
  <si>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</si>
  <si>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</si>
  <si>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</si>
  <si>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</si>
  <si>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</si>
  <si>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</si>
  <si>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</si>
  <si>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</si>
  <si>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</si>
  <si>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</si>
  <si>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</si>
  <si>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</si>
  <si>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</si>
  <si>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</si>
  <si>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</si>
  <si>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</si>
  <si>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</si>
  <si>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</si>
  <si>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</si>
  <si>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</si>
  <si>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</si>
  <si>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</si>
  <si>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</si>
  <si>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</si>
  <si>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</si>
  <si>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</si>
  <si>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</si>
  <si>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</si>
  <si>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</si>
  <si>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</si>
  <si>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</si>
  <si>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</si>
  <si>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</si>
  <si>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</si>
  <si>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</si>
  <si>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</si>
  <si>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</si>
  <si>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</si>
  <si>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</si>
  <si>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</si>
  <si>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</si>
  <si>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</si>
  <si>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</si>
  <si>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</si>
  <si>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</si>
  <si>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</si>
  <si>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</si>
  <si>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</si>
  <si>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</si>
  <si>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</si>
  <si>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</si>
  <si>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</si>
  <si>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</si>
  <si>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</si>
  <si>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</si>
  <si>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</si>
  <si>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</si>
  <si>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</si>
  <si>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</si>
  <si>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</si>
  <si>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</si>
  <si>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</si>
  <si>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</si>
  <si>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</si>
  <si>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</si>
  <si>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</si>
  <si>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</si>
  <si>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</si>
  <si>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</si>
  <si>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</si>
  <si>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</si>
  <si>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</si>
  <si>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</si>
  <si>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</si>
  <si>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</si>
  <si>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</si>
  <si>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</si>
  <si>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</si>
  <si>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</si>
  <si>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</si>
  <si>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</si>
  <si>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</si>
  <si>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</si>
  <si>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</si>
  <si>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</si>
  <si>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</si>
  <si>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</si>
  <si>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</si>
  <si>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</si>
  <si>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</si>
  <si>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</si>
  <si>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</si>
  <si>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</si>
  <si>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</si>
  <si>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</si>
  <si>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</si>
  <si>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</si>
  <si>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</si>
  <si>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</si>
  <si>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</si>
  <si>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</si>
  <si>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</si>
  <si>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</si>
  <si>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</si>
  <si>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</si>
  <si>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</si>
  <si>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</si>
  <si>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</si>
  <si>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</si>
  <si>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</si>
  <si>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</si>
  <si>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</si>
  <si>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</si>
  <si>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</si>
  <si>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</si>
  <si>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</si>
  <si>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</si>
  <si>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</si>
  <si>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</si>
  <si>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</si>
  <si>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</si>
  <si>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</si>
  <si>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</si>
  <si>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</si>
  <si>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</si>
  <si>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</si>
  <si>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</si>
  <si>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</si>
  <si>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</si>
  <si>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</si>
  <si>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</si>
  <si>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</si>
  <si>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</si>
  <si>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</si>
  <si>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</si>
  <si>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</si>
  <si>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</si>
  <si>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</si>
  <si>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</si>
  <si>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</si>
  <si>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</si>
  <si>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</si>
  <si>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</si>
  <si>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</si>
  <si>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</si>
  <si>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</si>
  <si>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</si>
  <si>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</si>
  <si>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</si>
  <si>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</si>
  <si>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</si>
  <si>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</si>
  <si>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</si>
  <si>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</si>
  <si>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</si>
  <si>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</si>
  <si>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</si>
  <si>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</si>
  <si>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</si>
  <si>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</si>
  <si>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</si>
  <si>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</si>
  <si>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</si>
  <si>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</si>
  <si>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</si>
  <si>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</si>
  <si>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</si>
  <si>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</si>
  <si>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</si>
  <si>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</si>
  <si>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</si>
  <si>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</si>
  <si>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</si>
  <si>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</si>
  <si>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</si>
  <si>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</si>
  <si>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</si>
  <si>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</si>
  <si>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</si>
  <si>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</si>
  <si>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</si>
  <si>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</si>
  <si>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</si>
  <si>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</si>
  <si>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</si>
  <si>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</si>
  <si>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</si>
  <si>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</si>
  <si>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</si>
  <si>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</si>
  <si>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</si>
  <si>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</si>
  <si>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</si>
  <si>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</si>
  <si>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</si>
  <si>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</si>
  <si>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</si>
  <si>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</si>
  <si>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</si>
  <si>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</si>
  <si>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</si>
  <si>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</si>
  <si>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</si>
  <si>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</si>
  <si>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</si>
  <si>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</si>
  <si>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</si>
  <si>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</si>
  <si>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</si>
  <si>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</si>
  <si>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</si>
  <si>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</si>
  <si>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</si>
  <si>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</si>
  <si>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</si>
  <si>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</si>
  <si>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</si>
  <si>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</si>
  <si>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</si>
  <si>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</si>
  <si>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</si>
  <si>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</si>
  <si>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</si>
  <si>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</si>
  <si>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</si>
  <si>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</si>
  <si>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</si>
  <si>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</si>
  <si>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</si>
  <si>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</si>
  <si>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</si>
  <si>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</si>
  <si>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</si>
  <si>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</si>
  <si>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</si>
  <si>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</si>
  <si>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</si>
  <si>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</si>
  <si>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</si>
  <si>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</si>
  <si>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</si>
  <si>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</si>
  <si>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</si>
  <si>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</si>
  <si>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</si>
  <si>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</si>
  <si>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</si>
  <si>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</si>
  <si>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</si>
  <si>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</si>
  <si>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</si>
  <si>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</si>
  <si>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</si>
  <si>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</si>
  <si>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</si>
  <si>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</si>
  <si>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</si>
  <si>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</si>
  <si>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</si>
  <si>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</si>
  <si>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</si>
  <si>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</si>
  <si>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</si>
  <si>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</si>
  <si>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</si>
  <si>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</si>
  <si>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</si>
  <si>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</si>
  <si>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</si>
  <si>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</si>
  <si>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</si>
  <si>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</si>
  <si>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</si>
  <si>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</si>
  <si>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</si>
  <si>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</si>
  <si>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</si>
  <si>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</si>
  <si>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</si>
  <si>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</si>
  <si>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</si>
  <si>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</si>
  <si>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</si>
  <si>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</si>
  <si>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</si>
  <si>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</si>
  <si>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</si>
  <si>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</si>
  <si>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</si>
  <si>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</si>
  <si>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</si>
  <si>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</si>
  <si>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</si>
  <si>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</si>
  <si>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</si>
  <si>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</si>
  <si>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</si>
  <si>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</si>
  <si>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</si>
  <si>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</si>
  <si>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</si>
  <si>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</si>
  <si>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</si>
  <si>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</si>
  <si>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</si>
  <si>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</si>
  <si>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</si>
  <si>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</si>
  <si>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</si>
  <si>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</si>
  <si>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</si>
  <si>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</si>
  <si>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</si>
  <si>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</si>
  <si>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</si>
  <si>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</si>
  <si>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</si>
  <si>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</si>
  <si>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</si>
  <si>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</si>
  <si>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</si>
  <si>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</si>
  <si>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</si>
  <si>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</si>
  <si>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</si>
  <si>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</si>
  <si>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</si>
  <si>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</si>
  <si>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</si>
  <si>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</si>
  <si>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</si>
  <si>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</si>
  <si>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</si>
  <si>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</si>
  <si>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</si>
  <si>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</si>
  <si>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</si>
  <si>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</si>
  <si>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</si>
  <si>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</si>
  <si>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</si>
  <si>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</si>
  <si>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</si>
  <si>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</si>
  <si>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</si>
  <si>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</si>
  <si>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</si>
  <si>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</si>
  <si>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</si>
  <si>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</si>
  <si>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</si>
  <si>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</si>
  <si>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</si>
  <si>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</si>
  <si>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</si>
  <si>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</si>
  <si>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</si>
  <si>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</si>
  <si>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</si>
  <si>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</si>
  <si>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</si>
  <si>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</si>
  <si>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</si>
  <si>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</si>
  <si>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</si>
  <si>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</si>
  <si>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</si>
  <si>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</si>
  <si>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</si>
  <si>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</si>
  <si>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</si>
  <si>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</si>
  <si>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</si>
  <si>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</si>
  <si>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</si>
  <si>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</si>
  <si>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</si>
  <si>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</si>
  <si>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</si>
  <si>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</si>
  <si>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</si>
  <si>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</si>
  <si>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</si>
  <si>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</si>
  <si>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</si>
  <si>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</si>
  <si>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</si>
  <si>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</si>
  <si>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</si>
  <si>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</si>
  <si>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</si>
  <si>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</si>
  <si>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</si>
  <si>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</si>
  <si>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</si>
  <si>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</si>
  <si>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</si>
  <si>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</si>
  <si>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</si>
  <si>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</si>
  <si>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</si>
  <si>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</si>
  <si>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</si>
  <si>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</si>
  <si>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</si>
  <si>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</si>
  <si>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</si>
  <si>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</si>
  <si>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</si>
  <si>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</si>
  <si>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</si>
  <si>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</si>
  <si>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</si>
  <si>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</si>
  <si>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</si>
  <si>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</si>
  <si>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</si>
  <si>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</si>
  <si>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</si>
  <si>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</si>
  <si>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</si>
  <si>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</si>
  <si>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</si>
  <si>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</si>
  <si>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</si>
  <si>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</si>
  <si>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</si>
  <si>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</si>
  <si>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</si>
  <si>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</si>
  <si>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</si>
  <si>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</si>
  <si>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</si>
  <si>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</si>
  <si>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</si>
  <si>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</si>
  <si>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</si>
  <si>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</si>
  <si>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</si>
  <si>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</si>
  <si>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</si>
  <si>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</si>
  <si>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</si>
  <si>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</si>
  <si>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</si>
  <si>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</si>
  <si>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</si>
  <si>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</si>
  <si>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</si>
  <si>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</si>
  <si>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</si>
  <si>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</si>
  <si>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</si>
  <si>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</si>
  <si>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</si>
  <si>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</si>
  <si>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</si>
  <si>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</si>
  <si>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</si>
  <si>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</si>
  <si>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</si>
  <si>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</si>
  <si>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</si>
  <si>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</si>
  <si>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</si>
  <si>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</si>
  <si>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</si>
  <si>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</si>
  <si>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</si>
  <si>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</si>
  <si>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</si>
  <si>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</si>
  <si>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</si>
  <si>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</si>
  <si>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</si>
  <si>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</si>
  <si>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</si>
  <si>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</si>
  <si>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</si>
  <si>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</si>
  <si>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</si>
  <si>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</si>
  <si>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</si>
  <si>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</si>
  <si>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</si>
  <si>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</si>
  <si>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</si>
  <si>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</si>
  <si>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</si>
  <si>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</si>
  <si>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</si>
  <si>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</si>
  <si>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</si>
  <si>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</si>
  <si>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</si>
  <si>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</si>
  <si>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</si>
  <si>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</si>
  <si>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</si>
  <si>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</si>
  <si>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</si>
  <si>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</si>
  <si>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</si>
  <si>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</si>
  <si>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</si>
  <si>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</si>
  <si>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</si>
  <si>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</si>
  <si>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</si>
  <si>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</si>
  <si>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</si>
  <si>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</si>
  <si>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</si>
  <si>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</si>
  <si>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</si>
  <si>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</si>
  <si>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</si>
  <si>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</si>
  <si>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</si>
  <si>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</si>
  <si>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</si>
  <si>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</si>
  <si>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</si>
  <si>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</si>
  <si>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</si>
  <si>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</si>
  <si>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</si>
  <si>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</si>
  <si>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</si>
  <si>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</si>
  <si>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</si>
  <si>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</si>
  <si>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</si>
  <si>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</si>
  <si>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</si>
  <si>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</si>
  <si>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</si>
  <si>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</si>
  <si>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</si>
  <si>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</si>
  <si>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</si>
  <si>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</si>
  <si>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</si>
  <si>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</si>
  <si>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</si>
  <si>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</si>
  <si>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</si>
  <si>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</si>
  <si>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</si>
  <si>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</si>
  <si>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</si>
  <si>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</si>
  <si>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</si>
  <si>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</si>
  <si>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</si>
  <si>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</si>
  <si>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</si>
  <si>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</si>
  <si>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</si>
  <si>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</si>
  <si>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</si>
  <si>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</si>
  <si>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</si>
  <si>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</si>
  <si>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</si>
  <si>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</si>
  <si>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</si>
  <si>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</si>
  <si>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</si>
  <si>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</si>
  <si>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</si>
  <si>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</si>
  <si>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</si>
  <si>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</si>
  <si>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</si>
  <si>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</si>
  <si>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</si>
  <si>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</si>
  <si>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</si>
  <si>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</si>
  <si>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</si>
  <si>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</si>
  <si>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</si>
  <si>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</si>
  <si>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</si>
  <si>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</si>
  <si>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</si>
  <si>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</si>
  <si>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</si>
  <si>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</si>
  <si>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</si>
  <si>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</si>
  <si>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</si>
  <si>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</si>
  <si>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</si>
  <si>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</si>
  <si>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</si>
  <si>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</si>
  <si>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</si>
  <si>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</si>
  <si>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</si>
  <si>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</si>
  <si>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</si>
  <si>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</si>
  <si>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</si>
  <si>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</si>
  <si>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</si>
  <si>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</si>
  <si>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</si>
  <si>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</si>
  <si>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</si>
  <si>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</si>
  <si>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</si>
  <si>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</si>
  <si>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</si>
  <si>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</si>
  <si>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</si>
  <si>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</si>
  <si>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</si>
  <si>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</si>
  <si>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</si>
  <si>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</si>
  <si>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</si>
  <si>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</si>
  <si>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</si>
  <si>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</si>
  <si>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</si>
  <si>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</si>
  <si>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</si>
  <si>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</si>
  <si>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</si>
  <si>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</si>
  <si>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</si>
  <si>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</si>
  <si>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</si>
  <si>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</si>
  <si>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</si>
  <si>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</si>
  <si>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</si>
  <si>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</si>
  <si>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</si>
  <si>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</si>
  <si>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</si>
  <si>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</si>
  <si>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</si>
  <si>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</si>
  <si>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</si>
  <si>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</si>
  <si>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</si>
  <si>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</si>
  <si>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</si>
  <si>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</si>
  <si>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</si>
  <si>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</si>
  <si>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</si>
  <si>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</si>
  <si>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</si>
  <si>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</si>
  <si>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</si>
  <si>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</si>
  <si>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</si>
  <si>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</si>
  <si>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</si>
  <si>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</si>
  <si>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</si>
  <si>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</si>
  <si>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</si>
  <si>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</si>
  <si>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</si>
  <si>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</si>
  <si>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</si>
  <si>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</si>
  <si>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</si>
  <si>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</si>
  <si>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</si>
  <si>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</si>
  <si>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</si>
  <si>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</si>
  <si>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</si>
  <si>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</si>
  <si>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</si>
  <si>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</si>
  <si>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</si>
  <si>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</si>
  <si>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</si>
  <si>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</si>
  <si>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</si>
  <si>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</si>
  <si>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</si>
  <si>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</si>
  <si>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</si>
  <si>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</si>
  <si>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</si>
  <si>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</si>
  <si>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</si>
  <si>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</si>
  <si>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</si>
  <si>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</si>
  <si>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</si>
  <si>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</si>
  <si>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</si>
  <si>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</si>
  <si>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</si>
  <si>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</si>
  <si>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</si>
  <si>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</si>
  <si>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</si>
  <si>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</si>
  <si>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</si>
  <si>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</si>
  <si>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</si>
  <si>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</si>
  <si>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</si>
  <si>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</si>
  <si>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</si>
  <si>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</si>
  <si>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</si>
  <si>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</si>
  <si>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</si>
  <si>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</si>
  <si>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</si>
  <si>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</si>
  <si>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</si>
  <si>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</si>
  <si>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</si>
  <si>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</si>
  <si>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</si>
  <si>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</si>
  <si>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</si>
  <si>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</si>
  <si>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</si>
  <si>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</si>
  <si>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</si>
  <si>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</si>
  <si>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</si>
  <si>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</si>
  <si>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</si>
  <si>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</si>
  <si>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</si>
  <si>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</si>
  <si>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</si>
  <si>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</si>
  <si>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</si>
  <si>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</si>
  <si>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</si>
  <si>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</si>
  <si>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</si>
  <si>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</si>
  <si>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</si>
  <si>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</si>
  <si>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</si>
  <si>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</si>
  <si>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</si>
  <si>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</si>
  <si>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</si>
  <si>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</si>
  <si>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</si>
  <si>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</si>
  <si>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</si>
  <si>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</si>
  <si>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</si>
  <si>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</si>
  <si>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</si>
  <si>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</si>
  <si>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</si>
  <si>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</si>
  <si>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</si>
  <si>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</si>
  <si>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</si>
  <si>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</si>
  <si>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</si>
  <si>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</si>
  <si>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</si>
  <si>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</si>
  <si>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</si>
  <si>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</si>
  <si>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</si>
  <si>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</si>
  <si>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</si>
  <si>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</si>
  <si>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</si>
  <si>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</si>
  <si>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</si>
  <si>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</si>
  <si>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</si>
  <si>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</si>
  <si>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</si>
  <si>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</si>
  <si>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</si>
  <si>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</si>
  <si>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</si>
  <si>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</si>
  <si>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</si>
  <si>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</si>
  <si>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</si>
  <si>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</si>
  <si>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</si>
  <si>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</si>
  <si>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</si>
  <si>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</si>
  <si>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</si>
  <si>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</si>
  <si>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</si>
  <si>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</si>
  <si>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</si>
  <si>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</si>
  <si>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</si>
  <si>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</si>
  <si>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</si>
  <si>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</si>
  <si>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</si>
  <si>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</si>
  <si>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</si>
  <si>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</si>
  <si>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</si>
  <si>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</si>
  <si>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</si>
  <si>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</si>
  <si>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</si>
  <si>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</si>
  <si>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</si>
  <si>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</si>
  <si>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</si>
  <si>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</si>
  <si>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</si>
  <si>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</si>
  <si>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</si>
  <si>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</si>
  <si>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</si>
  <si>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</si>
  <si>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</si>
  <si>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</si>
  <si>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</si>
  <si>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</si>
  <si>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</si>
  <si>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</si>
  <si>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</si>
  <si>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</si>
  <si>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</si>
  <si>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</si>
  <si>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</si>
  <si>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</si>
  <si>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</si>
  <si>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</si>
  <si>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</si>
  <si>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</si>
  <si>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</si>
  <si>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</si>
  <si>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</si>
  <si>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</si>
  <si>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</si>
  <si>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</si>
  <si>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</si>
  <si>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</si>
  <si>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</si>
  <si>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</si>
  <si>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</si>
  <si>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</si>
  <si>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</si>
  <si>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</si>
  <si>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</si>
  <si>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</si>
  <si>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</si>
  <si>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</si>
  <si>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</si>
  <si>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</si>
  <si>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</si>
  <si>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</si>
  <si>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</si>
  <si>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</si>
  <si>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</si>
  <si>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</si>
  <si>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</si>
  <si>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</si>
  <si>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</si>
  <si>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</si>
  <si>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</si>
  <si>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</si>
  <si>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</si>
  <si>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</si>
  <si>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</si>
  <si>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</si>
  <si>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</si>
  <si>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</si>
  <si>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</si>
  <si>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</si>
  <si>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</si>
  <si>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</si>
  <si>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</si>
  <si>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</si>
  <si>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</si>
  <si>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</si>
  <si>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</si>
  <si>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</si>
  <si>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</si>
  <si>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</si>
  <si>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</si>
  <si>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</si>
  <si>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</si>
  <si>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</si>
  <si>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</si>
  <si>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</si>
  <si>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</si>
  <si>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</si>
  <si>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</si>
  <si>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</si>
  <si>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</si>
  <si>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</si>
  <si>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</si>
  <si>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</si>
  <si>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</si>
  <si>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</si>
  <si>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</si>
  <si>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</si>
  <si>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</si>
  <si>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</si>
  <si>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</si>
  <si>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</si>
  <si>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</si>
  <si>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</si>
  <si>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</si>
  <si>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</si>
  <si>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</si>
  <si>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</si>
  <si>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</si>
  <si>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</si>
  <si>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</si>
  <si>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</si>
  <si>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</si>
  <si>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</si>
  <si>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</si>
  <si>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</si>
  <si>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</si>
  <si>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</si>
  <si>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</si>
  <si>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</si>
  <si>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</si>
  <si>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</si>
  <si>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</si>
  <si>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</si>
  <si>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</si>
  <si>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</si>
  <si>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</si>
  <si>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</si>
  <si>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</si>
  <si>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</si>
  <si>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</si>
  <si>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</si>
  <si>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</si>
  <si>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</si>
  <si>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</si>
  <si>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</si>
  <si>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</si>
  <si>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</si>
  <si>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</si>
  <si>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</si>
  <si>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</si>
  <si>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</si>
  <si>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</si>
  <si>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</si>
  <si>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</si>
  <si>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</si>
  <si>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</si>
  <si>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</si>
  <si>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</si>
  <si>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</si>
  <si>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</si>
  <si>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</si>
  <si>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</si>
  <si>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</si>
  <si>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</si>
  <si>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</si>
  <si>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</si>
  <si>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</si>
  <si>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</si>
  <si>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</si>
  <si>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</si>
  <si>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</si>
  <si>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</si>
  <si>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</si>
  <si>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</si>
  <si>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</si>
  <si>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</si>
  <si>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</si>
  <si>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</si>
  <si>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</si>
  <si>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</si>
  <si>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</si>
  <si>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</si>
  <si>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</si>
  <si>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</si>
  <si>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</si>
  <si>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</si>
  <si>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</si>
  <si>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</si>
  <si>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</si>
  <si>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</si>
  <si>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</si>
  <si>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</si>
  <si>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</si>
  <si>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</si>
  <si>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</si>
  <si>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</si>
  <si>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</si>
  <si>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</si>
  <si>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</si>
  <si>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</si>
  <si>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</si>
  <si>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</si>
  <si>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</si>
  <si>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</si>
  <si>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</si>
  <si>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</si>
  <si>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</si>
  <si>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</si>
  <si>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</si>
  <si>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</si>
  <si>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</si>
  <si>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</si>
  <si>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</si>
  <si>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</si>
  <si>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</si>
  <si>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</si>
  <si>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</si>
  <si>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</si>
  <si>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</si>
  <si>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</si>
  <si>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</si>
  <si>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</si>
  <si>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</si>
  <si>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</si>
  <si>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</si>
  <si>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</si>
  <si>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</si>
  <si>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</si>
  <si>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</si>
  <si>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</si>
  <si>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</si>
  <si>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</si>
  <si>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</si>
  <si>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</si>
  <si>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</si>
  <si>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</si>
  <si>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</si>
  <si>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</si>
  <si>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</si>
  <si>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</si>
  <si>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</si>
  <si>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</si>
  <si>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</si>
  <si>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</si>
  <si>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</si>
  <si>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</si>
  <si>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</si>
  <si>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</si>
  <si>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</si>
  <si>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</si>
  <si>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</si>
  <si>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</si>
  <si>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</si>
  <si>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</si>
  <si>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</si>
  <si>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</si>
  <si>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</si>
  <si>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</si>
  <si>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</si>
  <si>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</si>
  <si>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</si>
  <si>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</si>
  <si>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</si>
  <si>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</si>
  <si>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</si>
  <si>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</si>
  <si>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</si>
  <si>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</si>
  <si>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</si>
  <si>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</si>
  <si>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</si>
  <si>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</si>
  <si>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</si>
  <si>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</si>
  <si>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</si>
  <si>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</si>
  <si>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</si>
  <si>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</si>
  <si>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</si>
  <si>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</si>
  <si>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</si>
  <si>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</si>
  <si>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</si>
  <si>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</si>
  <si>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</si>
  <si>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</si>
  <si>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</si>
  <si>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</si>
  <si>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</si>
  <si>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</si>
  <si>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</si>
  <si>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</si>
  <si>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</si>
  <si>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</si>
  <si>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</si>
  <si>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</si>
  <si>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</si>
  <si>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</si>
  <si>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</si>
  <si>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</si>
  <si>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</si>
  <si>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</si>
  <si>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</si>
  <si>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</si>
  <si>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</si>
  <si>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</si>
  <si>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</si>
  <si>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</si>
  <si>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</si>
  <si>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</si>
  <si>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</si>
  <si>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</si>
  <si>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</si>
  <si>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</si>
  <si>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</si>
  <si>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</si>
  <si>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</si>
  <si>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</si>
  <si>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</si>
  <si>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</si>
  <si>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</si>
  <si>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</si>
  <si>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</si>
  <si>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</si>
  <si>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</si>
  <si>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</si>
  <si>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</si>
  <si>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</si>
  <si>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</si>
  <si>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</si>
  <si>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</si>
  <si>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</si>
  <si>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</si>
  <si>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</si>
  <si>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</si>
  <si>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</si>
  <si>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</si>
  <si>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</si>
  <si>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</si>
  <si>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</si>
  <si>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</si>
  <si>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</si>
  <si>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</si>
  <si>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</si>
  <si>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</si>
  <si>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</si>
  <si>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</si>
  <si>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</si>
  <si>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</si>
  <si>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</si>
  <si>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</si>
  <si>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</si>
  <si>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</si>
  <si>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</si>
  <si>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</si>
  <si>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</si>
  <si>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</si>
  <si>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</si>
  <si>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</si>
  <si>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</si>
  <si>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</si>
  <si>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</si>
  <si>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</si>
  <si>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</si>
  <si>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</si>
  <si>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</si>
  <si>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</si>
  <si>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</si>
  <si>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</si>
  <si>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</si>
  <si>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</si>
  <si>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</si>
  <si>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</si>
  <si>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</si>
  <si>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</si>
  <si>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</si>
  <si>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</si>
  <si>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</si>
  <si>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</si>
  <si>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</si>
  <si>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</si>
  <si>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</si>
  <si>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</si>
  <si>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</si>
  <si>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</si>
  <si>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</si>
  <si>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</si>
  <si>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</si>
  <si>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</si>
  <si>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</si>
  <si>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</si>
  <si>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</si>
  <si>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</si>
  <si>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</si>
  <si>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</si>
  <si>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</si>
  <si>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</si>
  <si>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</si>
  <si>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</si>
  <si>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</si>
  <si>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</si>
  <si>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</si>
  <si>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</si>
  <si>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</si>
  <si>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</si>
  <si>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</si>
  <si>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</si>
  <si>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</si>
  <si>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</si>
  <si>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</si>
  <si>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</si>
  <si>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</si>
  <si>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</si>
  <si>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</si>
  <si>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</si>
  <si>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</si>
  <si>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</si>
  <si>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</si>
  <si>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</si>
  <si>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</si>
  <si>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</si>
  <si>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</si>
  <si>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</si>
  <si>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</si>
  <si>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</si>
  <si>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</si>
  <si>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</si>
  <si>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</si>
  <si>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</si>
  <si>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</si>
  <si>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</si>
  <si>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</si>
  <si>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</si>
  <si>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</si>
  <si>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</si>
  <si>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</si>
  <si>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</si>
  <si>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</si>
  <si>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</si>
  <si>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</si>
  <si>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</si>
  <si>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</si>
  <si>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</si>
  <si>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</si>
  <si>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</si>
  <si>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</si>
  <si>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</si>
  <si>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</si>
  <si>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</si>
  <si>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</si>
  <si>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</si>
  <si>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</si>
  <si>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</si>
  <si>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</si>
  <si>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</si>
  <si>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</si>
  <si>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</si>
  <si>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</si>
  <si>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</si>
  <si>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</si>
  <si>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</si>
  <si>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</si>
  <si>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</si>
  <si>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</si>
  <si>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</si>
  <si>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</si>
  <si>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</si>
  <si>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</si>
  <si>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</si>
  <si>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</si>
  <si>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</si>
  <si>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</si>
  <si>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</si>
  <si>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</si>
  <si>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</si>
  <si>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</si>
  <si>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</si>
  <si>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</si>
  <si>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</si>
  <si>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</si>
  <si>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</si>
  <si>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</si>
  <si>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</si>
  <si>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</si>
  <si>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</si>
  <si>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</si>
  <si>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</si>
  <si>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</si>
  <si>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</si>
  <si>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</si>
  <si>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</si>
  <si>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</si>
  <si>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</si>
  <si>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</si>
  <si>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</si>
  <si>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</si>
  <si>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</si>
  <si>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</si>
  <si>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</si>
  <si>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</si>
  <si>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</si>
  <si>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</si>
  <si>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</si>
  <si>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</si>
  <si>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</si>
  <si>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</si>
  <si>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</si>
  <si>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</si>
  <si>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</si>
  <si>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</si>
  <si>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</si>
  <si>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</si>
  <si>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</si>
  <si>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</si>
  <si>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</si>
  <si>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</si>
  <si>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</si>
  <si>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</si>
  <si>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</si>
  <si>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</si>
  <si>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</si>
  <si>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</si>
  <si>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</si>
  <si>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</si>
  <si>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</si>
  <si>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</si>
  <si>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</si>
  <si>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</si>
  <si>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</si>
  <si>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</si>
  <si>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</si>
  <si>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</si>
  <si>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</si>
  <si>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</si>
  <si>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</si>
  <si>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</si>
  <si>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</si>
  <si>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</si>
  <si>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</si>
  <si>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</si>
  <si>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</si>
  <si>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</si>
  <si>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</si>
  <si>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</si>
  <si>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</si>
  <si>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</si>
  <si>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</si>
  <si>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</si>
  <si>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</si>
  <si>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</si>
  <si>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</si>
  <si>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</si>
  <si>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</si>
  <si>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</si>
  <si>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</si>
  <si>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</si>
  <si>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</si>
  <si>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</si>
  <si>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</si>
  <si>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</si>
  <si>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</si>
  <si>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</si>
  <si>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</si>
  <si>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</si>
  <si>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</si>
  <si>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</si>
  <si>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</si>
  <si>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</si>
  <si>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</si>
  <si>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</si>
  <si>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</si>
  <si>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</si>
  <si>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</si>
  <si>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</si>
  <si>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</si>
  <si>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</si>
  <si>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</si>
  <si>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</si>
  <si>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</si>
  <si>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</si>
  <si>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</si>
  <si>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</si>
  <si>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</si>
  <si>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</si>
  <si>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</si>
  <si>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</si>
  <si>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</si>
  <si>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</si>
  <si>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</si>
  <si>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</si>
  <si>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</si>
  <si>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</si>
  <si>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</si>
  <si>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</si>
  <si>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</si>
  <si>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</si>
  <si>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</si>
  <si>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</si>
  <si>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</si>
  <si>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</si>
  <si>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</si>
  <si>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</si>
  <si>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</si>
  <si>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</si>
  <si>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</si>
  <si>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</si>
  <si>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</si>
  <si>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</si>
  <si>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</si>
  <si>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</si>
  <si>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</si>
  <si>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</si>
  <si>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</si>
  <si>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</si>
  <si>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</si>
  <si>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</si>
  <si>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</si>
  <si>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</si>
  <si>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</si>
  <si>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</si>
  <si>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</si>
  <si>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</si>
  <si>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</si>
  <si>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</si>
  <si>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</si>
  <si>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</si>
  <si>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</si>
  <si>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</si>
  <si>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</si>
  <si>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</si>
  <si>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</si>
  <si>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</si>
  <si>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</si>
  <si>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</si>
  <si>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</si>
  <si>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</si>
  <si>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</si>
  <si>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</si>
  <si>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</si>
  <si>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</si>
  <si>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</si>
  <si>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</si>
  <si>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</si>
  <si>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</si>
  <si>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</si>
  <si>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</si>
  <si>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</si>
  <si>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</si>
  <si>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</si>
  <si>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</si>
  <si>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</si>
  <si>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</si>
  <si>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</si>
  <si>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</si>
  <si>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</si>
  <si>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</si>
  <si>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</si>
  <si>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</si>
  <si>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</si>
  <si>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</si>
  <si>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</si>
  <si>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</si>
  <si>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</si>
  <si>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</si>
  <si>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</si>
  <si>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</si>
  <si>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</si>
  <si>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</si>
  <si>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</si>
  <si>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</si>
  <si>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</si>
  <si>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</si>
  <si>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</si>
  <si>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</si>
  <si>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</si>
  <si>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</si>
  <si>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</si>
  <si>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</si>
  <si>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</si>
  <si>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</si>
  <si>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</si>
  <si>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</si>
  <si>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</si>
  <si>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</si>
  <si>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</si>
  <si>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</si>
  <si>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</si>
  <si>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</si>
  <si>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</si>
  <si>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</si>
  <si>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</si>
  <si>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</si>
  <si>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</si>
  <si>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</si>
  <si>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</si>
  <si>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</si>
  <si>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</si>
  <si>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</si>
  <si>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</si>
  <si>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</si>
  <si>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</si>
  <si>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</si>
  <si>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</si>
  <si>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</si>
  <si>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</si>
  <si>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</si>
  <si>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</si>
  <si>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</si>
  <si>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</si>
  <si>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</si>
  <si>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</si>
  <si>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</si>
  <si>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</si>
  <si>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</si>
  <si>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</si>
  <si>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</si>
  <si>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</si>
  <si>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</si>
  <si>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</si>
  <si>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</si>
  <si>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</si>
  <si>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</si>
  <si>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</si>
  <si>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</si>
  <si>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</si>
  <si>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</si>
  <si>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</si>
  <si>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</si>
  <si>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</si>
  <si>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</si>
  <si>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</si>
  <si>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</si>
  <si>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</si>
  <si>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</si>
  <si>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</si>
  <si>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</si>
  <si>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</si>
  <si>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</si>
  <si>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</si>
  <si>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</si>
  <si>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</si>
  <si>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</si>
  <si>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</si>
  <si>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</si>
  <si>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</si>
  <si>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</si>
  <si>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</si>
  <si>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</si>
  <si>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</si>
  <si>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</si>
  <si>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</si>
  <si>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</si>
  <si>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</si>
  <si>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</si>
  <si>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</si>
  <si>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</si>
  <si>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</si>
  <si>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</si>
  <si>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</si>
  <si>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</si>
  <si>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</si>
  <si>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</si>
  <si>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</si>
  <si>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</si>
  <si>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</si>
  <si>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</si>
  <si>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</si>
  <si>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</si>
  <si>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</si>
  <si>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</si>
  <si>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</si>
  <si>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</si>
  <si>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</si>
  <si>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</si>
  <si>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</si>
  <si>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</si>
  <si>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</si>
  <si>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</si>
  <si>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</si>
  <si>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</si>
  <si>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</si>
  <si>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</si>
  <si>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</si>
  <si>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</si>
  <si>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</si>
  <si>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</si>
  <si>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</si>
  <si>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</si>
  <si>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</si>
  <si>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</si>
  <si>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</si>
  <si>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</si>
  <si>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</si>
  <si>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</si>
  <si>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</si>
  <si>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</si>
  <si>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</si>
  <si>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</si>
  <si>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</si>
  <si>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</si>
  <si>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</si>
  <si>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</si>
  <si>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</si>
  <si>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</si>
  <si>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</si>
  <si>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</si>
  <si>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</si>
  <si>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</si>
  <si>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</si>
  <si>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</si>
  <si>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</si>
  <si>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</si>
  <si>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</si>
  <si>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</si>
  <si>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</si>
  <si>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</si>
  <si>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</si>
  <si>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</si>
  <si>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</si>
  <si>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</si>
  <si>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</si>
  <si>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</si>
  <si>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</si>
  <si>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</si>
  <si>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</si>
  <si>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</si>
  <si>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</si>
  <si>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</si>
  <si>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</si>
  <si>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</si>
  <si>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</si>
  <si>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</si>
  <si>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</si>
  <si>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</si>
  <si>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</si>
  <si>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</si>
  <si>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</si>
  <si>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</si>
  <si>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</si>
  <si>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</si>
  <si>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</si>
  <si>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</si>
  <si>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</si>
  <si>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</si>
  <si>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</si>
  <si>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</si>
  <si>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</si>
  <si>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</si>
  <si>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</si>
  <si>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</si>
  <si>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</si>
  <si>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</si>
  <si>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</si>
  <si>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</si>
  <si>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</si>
  <si>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</si>
  <si>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</si>
  <si>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</si>
  <si>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</si>
  <si>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</si>
  <si>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</si>
  <si>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</si>
  <si>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</si>
  <si>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</si>
  <si>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</si>
  <si>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</si>
  <si>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</si>
  <si>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</si>
  <si>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</si>
  <si>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</si>
  <si>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</si>
  <si>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</si>
  <si>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</si>
  <si>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</si>
  <si>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</si>
  <si>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</si>
  <si>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</si>
  <si>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</si>
  <si>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</si>
  <si>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</si>
  <si>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</si>
  <si>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</si>
  <si>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</si>
  <si>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</si>
  <si>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</si>
  <si>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</si>
  <si>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</si>
  <si>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</si>
  <si>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</si>
  <si>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</si>
  <si>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</si>
  <si>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</si>
  <si>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</si>
  <si>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</si>
  <si>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</si>
  <si>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</si>
  <si>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</si>
  <si>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</si>
  <si>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</si>
  <si>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</si>
  <si>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</si>
  <si>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</si>
  <si>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</si>
  <si>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</si>
  <si>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</si>
  <si>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</si>
  <si>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</si>
  <si>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</si>
  <si>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</si>
  <si>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</si>
  <si>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</si>
  <si>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</si>
  <si>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</si>
  <si>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</si>
  <si>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</si>
  <si>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</si>
  <si>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</si>
  <si>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</si>
  <si>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</si>
  <si>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</si>
  <si>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</si>
  <si>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</si>
  <si>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</si>
  <si>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</si>
  <si>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</si>
  <si>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</si>
  <si>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</si>
  <si>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</si>
  <si>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</si>
  <si>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</si>
  <si>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</si>
  <si>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</si>
  <si>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</si>
  <si>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</si>
  <si>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</si>
  <si>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</si>
  <si>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</si>
  <si>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</si>
  <si>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</si>
  <si>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</si>
  <si>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</si>
  <si>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</si>
  <si>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</si>
  <si>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</si>
  <si>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</si>
  <si>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</si>
  <si>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</si>
  <si>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</si>
  <si>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</si>
  <si>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</si>
  <si>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</si>
  <si>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</si>
  <si>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</si>
  <si>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</si>
  <si>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</si>
  <si>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</si>
  <si>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</si>
  <si>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</si>
  <si>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</si>
  <si>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</si>
  <si>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</si>
  <si>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</si>
  <si>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</si>
  <si>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</si>
  <si>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</si>
  <si>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</si>
  <si>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</si>
  <si>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</si>
  <si>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</si>
  <si>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</si>
  <si>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</si>
  <si>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</si>
  <si>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</si>
  <si>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</si>
  <si>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</si>
  <si>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</si>
  <si>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</si>
  <si>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</si>
  <si>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</si>
  <si>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</si>
  <si>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</si>
  <si>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</si>
  <si>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</si>
  <si>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</si>
  <si>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</si>
  <si>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</si>
  <si>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</si>
  <si>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</si>
  <si>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</si>
  <si>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</si>
  <si>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</si>
  <si>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</si>
  <si>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</si>
  <si>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</si>
  <si>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</si>
  <si>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</si>
  <si>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</si>
  <si>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</si>
  <si>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</si>
  <si>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</si>
  <si>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</si>
  <si>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</si>
  <si>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</si>
  <si>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</si>
  <si>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</si>
  <si>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</si>
  <si>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</si>
  <si>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</si>
  <si>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</si>
  <si>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</si>
  <si>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</si>
  <si>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</si>
  <si>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</si>
  <si>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</si>
  <si>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</si>
  <si>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</si>
  <si>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</si>
  <si>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</si>
  <si>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</si>
  <si>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</si>
  <si>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</si>
  <si>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</si>
  <si>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</si>
  <si>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</si>
  <si>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</si>
  <si>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</si>
  <si>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</si>
  <si>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</si>
  <si>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</si>
  <si>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</si>
  <si>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</si>
  <si>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</si>
  <si>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</si>
  <si>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</si>
  <si>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</si>
  <si>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</si>
  <si>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</si>
  <si>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</si>
  <si>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</si>
  <si>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</si>
  <si>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</si>
  <si>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</si>
  <si>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</si>
  <si>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</si>
  <si>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</si>
  <si>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</si>
  <si>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</si>
  <si>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</si>
  <si>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</si>
  <si>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</si>
  <si>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</si>
  <si>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</si>
  <si>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</si>
  <si>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</si>
  <si>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</si>
  <si>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</si>
  <si>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</si>
  <si>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</si>
  <si>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</si>
  <si>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</si>
  <si>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</si>
  <si>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</si>
  <si>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</si>
  <si>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</si>
  <si>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</si>
  <si>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</si>
  <si>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</si>
  <si>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</si>
  <si>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</si>
  <si>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</si>
  <si>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</si>
  <si>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</si>
  <si>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</si>
  <si>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</si>
  <si>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</si>
  <si>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</si>
  <si>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</si>
  <si>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</si>
  <si>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</si>
  <si>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</si>
  <si>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</si>
  <si>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</si>
  <si>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</si>
  <si>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</si>
  <si>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</si>
  <si>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</si>
  <si>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</si>
  <si>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</si>
  <si>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</si>
  <si>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</si>
  <si>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</si>
  <si>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</si>
  <si>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</si>
  <si>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</si>
  <si>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</si>
  <si>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</si>
  <si>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</si>
  <si>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</si>
  <si>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</si>
  <si>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</si>
  <si>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</si>
  <si>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</si>
  <si>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</si>
  <si>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</si>
  <si>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</si>
  <si>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</si>
  <si>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</si>
  <si>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</si>
  <si>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</si>
  <si>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</si>
  <si>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</si>
  <si>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</si>
  <si>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</si>
  <si>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</si>
  <si>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</si>
  <si>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</si>
  <si>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</si>
  <si>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</si>
  <si>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</si>
  <si>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</si>
  <si>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</si>
  <si>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</si>
  <si>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</si>
  <si>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</si>
  <si>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</si>
  <si>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</si>
  <si>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</si>
  <si>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</si>
  <si>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</si>
  <si>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</si>
  <si>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</si>
  <si>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</si>
  <si>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</si>
  <si>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</si>
  <si>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</si>
  <si>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</si>
  <si>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</si>
  <si>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</si>
  <si>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</si>
  <si>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</si>
  <si>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</si>
  <si>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</si>
  <si>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</si>
  <si>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</si>
  <si>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</si>
  <si>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</si>
  <si>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</si>
  <si>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</si>
  <si>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</si>
  <si>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</si>
  <si>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</si>
  <si>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</si>
  <si>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</si>
  <si>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</si>
  <si>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</si>
  <si>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</si>
  <si>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</si>
  <si>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</si>
  <si>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</si>
  <si>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</si>
  <si>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</si>
  <si>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</si>
  <si>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</si>
  <si>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</si>
  <si>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</si>
  <si>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</si>
  <si>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</si>
  <si>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</si>
  <si>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</si>
  <si>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</si>
  <si>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</si>
  <si>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</si>
  <si>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</si>
  <si>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</si>
  <si>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</si>
  <si>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</si>
  <si>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</si>
  <si>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</si>
  <si>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</si>
  <si>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</si>
  <si>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</si>
  <si>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</si>
  <si>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</si>
  <si>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</si>
  <si>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</si>
  <si>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</si>
  <si>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</si>
  <si>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</si>
  <si>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</si>
  <si>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</si>
  <si>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</si>
  <si>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</si>
  <si>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</si>
  <si>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</si>
  <si>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</si>
  <si>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</si>
  <si>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</si>
  <si>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</si>
  <si>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</si>
  <si>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</si>
  <si>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</si>
  <si>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</si>
  <si>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</si>
  <si>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</si>
  <si>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</si>
  <si>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</si>
  <si>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</si>
  <si>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</si>
  <si>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</si>
  <si>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</si>
  <si>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</si>
  <si>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</si>
  <si>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</si>
  <si>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</si>
  <si>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</si>
  <si>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</si>
  <si>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</si>
  <si>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</si>
  <si>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</si>
  <si>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</si>
  <si>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</si>
  <si>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</si>
  <si>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</si>
  <si>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</si>
  <si>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</si>
  <si>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</si>
  <si>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</si>
  <si>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</si>
  <si>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</si>
  <si>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</si>
  <si>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</si>
  <si>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</si>
  <si>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</si>
  <si>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</si>
  <si>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</si>
  <si>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</si>
  <si>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</si>
  <si>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</si>
  <si>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</si>
  <si>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</si>
  <si>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</si>
  <si>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</si>
  <si>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</si>
  <si>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</si>
  <si>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</si>
  <si>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</si>
  <si>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</si>
  <si>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</si>
  <si>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</si>
  <si>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</si>
  <si>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</si>
  <si>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</si>
  <si>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</si>
  <si>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</si>
  <si>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</si>
  <si>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</si>
  <si>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</si>
  <si>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</si>
  <si>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</si>
  <si>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</si>
  <si>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</si>
  <si>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</si>
  <si>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</si>
  <si>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</si>
  <si>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</si>
  <si>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</si>
  <si>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</si>
  <si>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</si>
  <si>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</si>
  <si>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</si>
  <si>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</si>
  <si>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</si>
  <si>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</si>
  <si>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</si>
  <si>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</si>
  <si>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</si>
  <si>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</si>
  <si>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</si>
  <si>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</si>
  <si>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</si>
  <si>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</si>
  <si>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</si>
  <si>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</si>
  <si>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</si>
  <si>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</si>
  <si>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</si>
  <si>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</si>
  <si>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</si>
  <si>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</si>
  <si>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</si>
  <si>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</si>
  <si>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</si>
  <si>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</si>
  <si>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</si>
  <si>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</si>
  <si>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</si>
  <si>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</si>
  <si>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</si>
  <si>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</si>
  <si>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</si>
  <si>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</si>
  <si>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</si>
  <si>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</si>
  <si>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</si>
  <si>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</si>
  <si>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</si>
  <si>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</si>
  <si>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</si>
  <si>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</si>
  <si>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</si>
  <si>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</si>
  <si>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</si>
  <si>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</si>
  <si>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</si>
  <si>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</si>
  <si>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</si>
  <si>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</si>
  <si>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</si>
  <si>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</si>
  <si>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</si>
  <si>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</si>
  <si>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</si>
  <si>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</si>
  <si>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</si>
  <si>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</si>
  <si>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</si>
  <si>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</si>
  <si>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</si>
  <si>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</si>
  <si>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</si>
  <si>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</si>
  <si>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</si>
  <si>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</si>
  <si>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</si>
  <si>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</si>
  <si>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</si>
  <si>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</si>
  <si>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</si>
  <si>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</si>
  <si>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</si>
  <si>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</si>
  <si>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</si>
  <si>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</si>
  <si>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</si>
  <si>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</si>
  <si>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</si>
  <si>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</si>
  <si>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</si>
  <si>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</si>
  <si>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</si>
  <si>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</si>
  <si>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</si>
  <si>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</si>
  <si>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</si>
  <si>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</si>
  <si>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</si>
  <si>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</si>
  <si>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</si>
  <si>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</si>
  <si>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</si>
  <si>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</si>
  <si>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</si>
  <si>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</si>
  <si>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</si>
  <si>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</si>
  <si>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</si>
  <si>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</si>
  <si>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</si>
  <si>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</si>
  <si>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</si>
  <si>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</si>
  <si>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</si>
  <si>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</si>
  <si>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</si>
  <si>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</si>
  <si>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</si>
  <si>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</si>
  <si>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</si>
  <si>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</si>
  <si>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</si>
  <si>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</si>
  <si>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</si>
  <si>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</si>
  <si>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</si>
  <si>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</si>
  <si>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</si>
  <si>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</si>
  <si>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</si>
  <si>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</si>
  <si>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</si>
  <si>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</si>
  <si>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</si>
  <si>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</si>
  <si>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</si>
  <si>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</si>
  <si>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</si>
  <si>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</si>
  <si>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</si>
  <si>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</si>
  <si>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</si>
  <si>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</si>
  <si>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</si>
  <si>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</si>
  <si>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</si>
  <si>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</si>
  <si>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</si>
  <si>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</si>
  <si>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</si>
  <si>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</si>
  <si>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</si>
  <si>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</si>
  <si>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</si>
  <si>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</si>
  <si>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</si>
  <si>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</si>
  <si>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</si>
  <si>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</si>
  <si>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</si>
  <si>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</si>
  <si>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</si>
  <si>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</si>
  <si>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</si>
  <si>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</si>
  <si>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</si>
  <si>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</si>
  <si>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</si>
  <si>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</si>
  <si>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</si>
  <si>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</si>
  <si>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</si>
  <si>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</si>
  <si>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</si>
  <si>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</si>
  <si>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</si>
  <si>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</si>
  <si>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</si>
  <si>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</si>
  <si>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</si>
  <si>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</si>
  <si>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</si>
  <si>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</si>
  <si>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</si>
  <si>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</si>
  <si>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</si>
  <si>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</si>
  <si>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</si>
  <si>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</si>
  <si>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</si>
  <si>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</si>
  <si>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</si>
  <si>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</si>
  <si>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</si>
  <si>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</si>
  <si>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</si>
  <si>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</si>
  <si>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</si>
  <si>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</si>
  <si>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</si>
  <si>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</si>
  <si>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</si>
  <si>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</si>
  <si>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</si>
  <si>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</si>
  <si>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</si>
  <si>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</si>
  <si>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</si>
  <si>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</si>
  <si>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</si>
  <si>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</si>
  <si>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</si>
  <si>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</si>
  <si>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</si>
  <si>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</si>
  <si>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</si>
  <si>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</si>
  <si>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</si>
  <si>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</si>
  <si>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</si>
  <si>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</si>
  <si>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</si>
  <si>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</si>
  <si>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</si>
  <si>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</si>
  <si>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</si>
  <si>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</si>
  <si>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</si>
  <si>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</si>
  <si>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</si>
  <si>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</si>
  <si>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</si>
  <si>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</si>
  <si>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</si>
  <si>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</si>
  <si>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</si>
  <si>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</si>
  <si>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</si>
  <si>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</si>
  <si>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</si>
  <si>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</si>
  <si>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</si>
  <si>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</si>
  <si>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</si>
  <si>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</si>
  <si>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</si>
  <si>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</si>
  <si>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</si>
  <si>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</si>
  <si>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</si>
  <si>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</si>
  <si>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</si>
  <si>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</si>
  <si>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</si>
  <si>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</si>
  <si>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</si>
  <si>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</si>
  <si>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</si>
  <si>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</si>
  <si>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</si>
  <si>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</si>
  <si>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</si>
  <si>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</si>
  <si>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</si>
  <si>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</si>
  <si>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</si>
  <si>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</si>
  <si>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</si>
  <si>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</si>
  <si>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</si>
  <si>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</si>
  <si>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</si>
  <si>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</si>
  <si>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</si>
  <si>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</si>
  <si>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</si>
  <si>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</si>
  <si>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</si>
  <si>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</si>
  <si>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</si>
  <si>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</si>
  <si>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</si>
  <si>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</si>
  <si>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</si>
  <si>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</si>
  <si>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</si>
  <si>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</si>
  <si>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</si>
  <si>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</si>
  <si>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</si>
  <si>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</si>
  <si>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</si>
  <si>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</si>
  <si>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</si>
  <si>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</si>
  <si>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</si>
  <si>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</si>
  <si>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</si>
  <si>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</si>
  <si>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</si>
  <si>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</si>
  <si>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</si>
  <si>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</si>
  <si>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</si>
  <si>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</si>
  <si>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</si>
  <si>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</si>
  <si>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</si>
  <si>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</si>
  <si>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</si>
  <si>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</si>
  <si>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</si>
  <si>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</si>
  <si>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</si>
  <si>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</si>
  <si>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</si>
  <si>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</si>
  <si>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</si>
  <si>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</si>
  <si>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</si>
  <si>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</si>
  <si>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</si>
  <si>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</si>
  <si>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</si>
  <si>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</si>
  <si>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</si>
  <si>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</si>
  <si>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</si>
  <si>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</si>
  <si>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</si>
  <si>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</si>
  <si>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</si>
  <si>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</si>
  <si>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</si>
  <si>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</si>
  <si>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</si>
  <si>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</si>
  <si>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</si>
  <si>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</si>
  <si>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</si>
  <si>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</si>
  <si>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</si>
  <si>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</si>
  <si>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</si>
  <si>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</si>
  <si>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</si>
  <si>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</si>
  <si>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</si>
  <si>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</si>
  <si>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</si>
  <si>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</si>
  <si>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</si>
  <si>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</si>
  <si>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</si>
  <si>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</si>
  <si>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</si>
  <si>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</si>
  <si>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</si>
  <si>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</si>
  <si>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</si>
  <si>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</si>
  <si>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</si>
  <si>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</si>
  <si>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</si>
  <si>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</si>
  <si>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</si>
  <si>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</si>
  <si>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</si>
  <si>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</si>
  <si>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</si>
  <si>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</si>
  <si>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</si>
  <si>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</si>
  <si>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</si>
  <si>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</si>
  <si>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</si>
  <si>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</si>
  <si>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</si>
  <si>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</si>
  <si>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</si>
  <si>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</si>
  <si>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</si>
  <si>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</si>
  <si>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</si>
  <si>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</si>
  <si>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</si>
  <si>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</si>
  <si>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</si>
  <si>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</si>
  <si>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</si>
  <si>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</si>
  <si>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</si>
  <si>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</si>
  <si>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</si>
  <si>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</si>
  <si>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</si>
  <si>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</si>
  <si>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</si>
  <si>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</si>
  <si>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</si>
  <si>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</si>
  <si>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</si>
  <si>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</si>
  <si>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</si>
  <si>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</si>
  <si>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</si>
  <si>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</si>
  <si>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</si>
  <si>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</si>
  <si>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</si>
  <si>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</si>
  <si>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</si>
  <si>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</si>
  <si>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</si>
  <si>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</si>
  <si>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</si>
  <si>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</si>
  <si>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</si>
  <si>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</si>
  <si>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</si>
  <si>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</si>
  <si>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</si>
  <si>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</si>
  <si>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</si>
  <si>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</si>
  <si>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</si>
  <si>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</si>
  <si>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</si>
  <si>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</si>
  <si>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</si>
  <si>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</si>
  <si>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</si>
  <si>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</si>
  <si>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</si>
  <si>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</si>
  <si>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</si>
  <si>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</si>
  <si>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</si>
  <si>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</si>
  <si>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</si>
  <si>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</si>
  <si>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</si>
  <si>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</si>
  <si>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</si>
  <si>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</si>
  <si>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</si>
  <si>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</si>
  <si>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</si>
  <si>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</si>
  <si>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</si>
  <si>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</si>
  <si>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</si>
  <si>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</si>
  <si>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</si>
  <si>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</si>
  <si>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</si>
  <si>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</si>
  <si>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</si>
  <si>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</si>
  <si>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</si>
  <si>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</si>
  <si>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</si>
  <si>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</si>
  <si>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</si>
  <si>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</si>
  <si>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</si>
  <si>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</si>
  <si>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</si>
  <si>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</si>
  <si>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</si>
  <si>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</si>
  <si>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</si>
  <si>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</si>
  <si>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</si>
  <si>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</si>
  <si>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</si>
  <si>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</si>
  <si>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</si>
  <si>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</si>
  <si>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</si>
  <si>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</si>
  <si>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</si>
  <si>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</si>
  <si>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</si>
  <si>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</si>
  <si>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</si>
  <si>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</si>
  <si>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</si>
  <si>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</si>
  <si>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</si>
  <si>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</si>
  <si>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</si>
  <si>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</si>
  <si>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</si>
  <si>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</si>
  <si>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</si>
  <si>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</si>
  <si>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</si>
  <si>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</si>
  <si>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</si>
  <si>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</si>
  <si>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</si>
  <si>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</si>
  <si>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</si>
  <si>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</si>
  <si>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</si>
  <si>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</si>
  <si>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</si>
  <si>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</si>
  <si>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</si>
  <si>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</si>
  <si>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</si>
  <si>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</si>
  <si>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</si>
  <si>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</si>
  <si>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</si>
  <si>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</si>
  <si>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</si>
  <si>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</si>
  <si>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</si>
  <si>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</si>
  <si>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</si>
  <si>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</si>
  <si>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</si>
  <si>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</si>
  <si>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</si>
  <si>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</si>
  <si>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</si>
  <si>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</si>
  <si>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</si>
  <si>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</si>
  <si>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</si>
  <si>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</si>
  <si>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</si>
  <si>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</si>
  <si>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</si>
  <si>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</si>
  <si>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</si>
  <si>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</si>
  <si>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</si>
  <si>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</si>
  <si>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</si>
  <si>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</si>
  <si>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</si>
  <si>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</si>
  <si>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</si>
  <si>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</si>
  <si>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</si>
  <si>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</si>
  <si>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</si>
  <si>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</si>
  <si>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</si>
  <si>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</si>
  <si>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</si>
  <si>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</si>
  <si>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</si>
  <si>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</si>
  <si>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</si>
  <si>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</si>
  <si>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</si>
  <si>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</si>
  <si>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</si>
  <si>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</si>
  <si>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</si>
  <si>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</si>
  <si>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</si>
  <si>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</si>
  <si>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</si>
  <si>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</si>
  <si>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</si>
  <si>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</si>
  <si>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</si>
  <si>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</si>
  <si>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</si>
  <si>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</si>
  <si>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</si>
  <si>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</si>
  <si>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</si>
  <si>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</si>
  <si>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</si>
  <si>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</si>
  <si>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</si>
  <si>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</si>
  <si>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</si>
  <si>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</si>
  <si>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</si>
  <si>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</si>
  <si>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</si>
  <si>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</si>
  <si>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</si>
  <si>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</si>
  <si>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</si>
  <si>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</si>
  <si>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</si>
  <si>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</si>
  <si>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</si>
  <si>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</si>
  <si>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</si>
  <si>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</si>
  <si>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</si>
  <si>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</si>
  <si>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</si>
  <si>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</si>
  <si>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</si>
  <si>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</si>
  <si>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</si>
  <si>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</si>
  <si>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</si>
  <si>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</si>
  <si>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</si>
  <si>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</si>
  <si>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</si>
  <si>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</si>
  <si>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</si>
  <si>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</si>
  <si>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</si>
  <si>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</si>
  <si>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</si>
  <si>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</si>
  <si>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</si>
  <si>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</si>
  <si>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</si>
  <si>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</si>
  <si>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</si>
  <si>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</si>
  <si>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</si>
  <si>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</si>
  <si>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</si>
  <si>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</si>
  <si>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</si>
  <si>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</si>
  <si>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</si>
  <si>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</si>
  <si>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</si>
  <si>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</si>
  <si>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</si>
  <si>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</si>
  <si>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</si>
  <si>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</si>
  <si>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</si>
  <si>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</si>
  <si>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</si>
  <si>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</si>
  <si>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</si>
  <si>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</si>
  <si>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</si>
  <si>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</si>
  <si>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</si>
  <si>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</si>
  <si>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</si>
  <si>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</si>
  <si>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</si>
  <si>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</si>
  <si>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</si>
  <si>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</si>
  <si>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</si>
  <si>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</si>
  <si>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</si>
  <si>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</si>
  <si>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</si>
  <si>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</si>
  <si>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</si>
  <si>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</si>
  <si>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</si>
  <si>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</si>
  <si>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</si>
  <si>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</si>
  <si>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</si>
  <si>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</si>
  <si>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</si>
  <si>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</si>
  <si>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</si>
  <si>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</si>
  <si>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</si>
  <si>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</si>
  <si>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</si>
  <si>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</si>
  <si>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</si>
  <si>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</si>
  <si>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</si>
  <si>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</si>
  <si>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</si>
  <si>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</si>
  <si>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</si>
  <si>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</si>
  <si>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</si>
  <si>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</si>
  <si>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</si>
  <si>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</si>
  <si>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</si>
  <si>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</si>
  <si>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</si>
  <si>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</si>
  <si>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</si>
  <si>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</si>
  <si>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</si>
  <si>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</si>
  <si>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</si>
  <si>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</si>
  <si>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</si>
  <si>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</si>
  <si>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</si>
  <si>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</si>
  <si>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</si>
  <si>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</si>
  <si>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</si>
  <si>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</si>
  <si>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</si>
  <si>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</si>
  <si>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</si>
  <si>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</si>
  <si>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</si>
  <si>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</si>
  <si>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</si>
  <si>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</si>
  <si>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</si>
  <si>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</si>
  <si>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</si>
  <si>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</si>
  <si>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</si>
  <si>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</si>
  <si>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</si>
  <si>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</si>
  <si>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</si>
  <si>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</si>
  <si>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</si>
  <si>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</si>
  <si>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</si>
  <si>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</si>
  <si>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</si>
  <si>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</si>
  <si>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</si>
  <si>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</si>
  <si>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</si>
  <si>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</si>
  <si>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</si>
  <si>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</si>
  <si>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</si>
  <si>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</si>
  <si>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</si>
  <si>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</si>
  <si>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</si>
  <si>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</si>
  <si>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</si>
  <si>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</si>
  <si>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</si>
  <si>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</si>
  <si>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</si>
  <si>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</si>
  <si>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</si>
  <si>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</si>
  <si>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</si>
  <si>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</si>
  <si>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</si>
  <si>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</si>
  <si>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</si>
  <si>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</si>
  <si>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</si>
  <si>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</si>
  <si>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</si>
  <si>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</si>
  <si>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</si>
  <si>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</si>
  <si>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</si>
  <si>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</si>
  <si>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</si>
  <si>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</si>
  <si>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</si>
  <si>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</si>
  <si>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</si>
  <si>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</si>
  <si>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</si>
  <si>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</si>
  <si>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</si>
  <si>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</si>
  <si>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</si>
  <si>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</si>
  <si>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</si>
  <si>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</si>
  <si>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</si>
  <si>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</si>
  <si>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</si>
  <si>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</si>
  <si>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</si>
  <si>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</si>
  <si>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</si>
  <si>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</si>
  <si>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</si>
  <si>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</si>
  <si>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</si>
  <si>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</si>
  <si>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</si>
  <si>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</si>
  <si>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</si>
  <si>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</si>
  <si>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</si>
  <si>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</si>
  <si>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</si>
  <si>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</si>
  <si>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</si>
  <si>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</si>
  <si>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</si>
  <si>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</si>
  <si>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</si>
  <si>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</si>
  <si>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</si>
  <si>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</si>
  <si>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</si>
  <si>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</si>
  <si>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</si>
  <si>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</si>
  <si>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</si>
  <si>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</si>
  <si>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</si>
  <si>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</si>
  <si>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</si>
  <si>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</si>
  <si>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</si>
  <si>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</si>
  <si>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</si>
  <si>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</si>
  <si>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</si>
  <si>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</si>
  <si>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</si>
  <si>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</si>
  <si>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</si>
  <si>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</si>
  <si>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</si>
  <si>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</si>
  <si>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</si>
  <si>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</si>
  <si>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</si>
  <si>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</si>
  <si>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</si>
  <si>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</si>
  <si>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</si>
  <si>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</si>
  <si>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</si>
  <si>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</si>
  <si>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</si>
  <si>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</si>
  <si>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</si>
  <si>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</si>
  <si>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</si>
  <si>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</si>
  <si>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</si>
  <si>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</si>
  <si>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</si>
  <si>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</si>
  <si>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</si>
  <si>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</si>
  <si>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</si>
  <si>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</si>
  <si>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</si>
  <si>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</si>
  <si>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</si>
  <si>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</si>
  <si>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</si>
  <si>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</si>
  <si>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</si>
  <si>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</si>
  <si>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</si>
  <si>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</si>
  <si>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</si>
  <si>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</si>
  <si>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</si>
  <si>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</si>
  <si>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</si>
  <si>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</si>
  <si>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</si>
  <si>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</si>
  <si>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</si>
  <si>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</si>
  <si>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</si>
  <si>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</si>
  <si>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</si>
  <si>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</si>
  <si>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</si>
  <si>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</si>
  <si>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</si>
  <si>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</si>
  <si>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</si>
  <si>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</si>
  <si>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</si>
  <si>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</si>
  <si>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</si>
  <si>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</si>
  <si>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</si>
  <si>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</si>
  <si>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</si>
  <si>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</si>
  <si>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</si>
  <si>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</si>
  <si>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</si>
  <si>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</si>
  <si>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</si>
  <si>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</si>
  <si>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</si>
  <si>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</si>
  <si>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</si>
  <si>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</si>
  <si>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</si>
  <si>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</si>
  <si>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</si>
  <si>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</si>
  <si>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</si>
  <si>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</si>
  <si>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</si>
  <si>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</si>
  <si>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</si>
  <si>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</si>
  <si>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</si>
  <si>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</si>
  <si>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</si>
  <si>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</si>
  <si>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</si>
  <si>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</si>
  <si>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</si>
  <si>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</si>
  <si>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</si>
  <si>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</si>
  <si>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</si>
  <si>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</si>
  <si>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</si>
  <si>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</si>
  <si>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</si>
  <si>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</si>
  <si>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</si>
  <si>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</si>
  <si>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</si>
  <si>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</si>
  <si>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</si>
  <si>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</si>
  <si>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</si>
  <si>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</si>
  <si>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</si>
  <si>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</si>
  <si>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</si>
  <si>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</si>
  <si>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</si>
  <si>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</si>
  <si>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</si>
  <si>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</si>
  <si>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</si>
  <si>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</si>
  <si>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</si>
  <si>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</si>
  <si>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</si>
  <si>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</si>
  <si>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</si>
  <si>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</si>
  <si>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</si>
  <si>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</si>
  <si>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</si>
  <si>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</si>
  <si>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</si>
  <si>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</si>
  <si>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</si>
  <si>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</si>
  <si>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</si>
  <si>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</si>
  <si>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</si>
  <si>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</si>
  <si>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</si>
  <si>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</si>
  <si>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</si>
  <si>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</si>
  <si>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</si>
  <si>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</si>
  <si>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</si>
  <si>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</si>
  <si>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</si>
  <si>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</si>
  <si>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</si>
  <si>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</si>
  <si>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</si>
  <si>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</si>
  <si>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</si>
  <si>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</si>
  <si>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</si>
  <si>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</si>
  <si>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</si>
  <si>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</si>
  <si>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</si>
  <si>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</si>
  <si>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</si>
  <si>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</si>
  <si>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</si>
  <si>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</si>
  <si>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</si>
  <si>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</si>
  <si>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</si>
  <si>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</si>
  <si>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</si>
  <si>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</si>
  <si>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</si>
  <si>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</si>
  <si>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</si>
  <si>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</si>
  <si>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</si>
  <si>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</si>
  <si>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</si>
  <si>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</si>
  <si>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</si>
  <si>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</si>
  <si>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</si>
  <si>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</si>
  <si>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</si>
  <si>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</si>
  <si>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</si>
  <si>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</si>
  <si>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</si>
  <si>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</si>
  <si>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</si>
  <si>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</si>
  <si>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</si>
  <si>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</si>
  <si>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</si>
  <si>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</si>
  <si>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</si>
  <si>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</si>
  <si>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</si>
  <si>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</si>
  <si>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</si>
  <si>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</si>
  <si>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</si>
  <si>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</si>
  <si>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</si>
  <si>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</si>
  <si>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</si>
  <si>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</si>
  <si>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</si>
  <si>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</si>
  <si>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</si>
  <si>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</si>
  <si>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</si>
  <si>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</si>
  <si>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</si>
  <si>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</si>
  <si>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</si>
  <si>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</si>
  <si>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</si>
  <si>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</si>
  <si>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</si>
  <si>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</si>
  <si>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</si>
  <si>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</si>
  <si>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</si>
  <si>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</si>
  <si>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</si>
  <si>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</si>
  <si>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</si>
  <si>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</si>
  <si>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</si>
  <si>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</si>
  <si>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</si>
  <si>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</si>
  <si>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</si>
  <si>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</si>
  <si>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</si>
  <si>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</si>
  <si>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</si>
  <si>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</si>
  <si>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</si>
  <si>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</si>
  <si>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</si>
  <si>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</si>
  <si>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</si>
  <si>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</si>
  <si>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</si>
  <si>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</si>
  <si>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</si>
  <si>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</si>
  <si>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</si>
  <si>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</si>
  <si>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</si>
  <si>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</si>
  <si>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</si>
  <si>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</si>
  <si>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</si>
  <si>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</si>
  <si>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</si>
  <si>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</si>
  <si>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</si>
  <si>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</si>
  <si>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</si>
  <si>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</si>
  <si>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</si>
  <si>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</si>
  <si>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</si>
  <si>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</si>
  <si>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</si>
  <si>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</si>
  <si>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</si>
  <si>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</si>
  <si>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</si>
  <si>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</si>
  <si>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</si>
  <si>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</si>
  <si>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</si>
  <si>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</si>
  <si>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</si>
  <si>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</si>
  <si>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</si>
  <si>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</si>
  <si>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</si>
  <si>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</si>
  <si>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</si>
  <si>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</si>
  <si>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</si>
  <si>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</si>
  <si>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</si>
  <si>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</si>
  <si>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</si>
  <si>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</si>
  <si>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</si>
  <si>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</si>
  <si>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</si>
  <si>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</si>
  <si>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</si>
  <si>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</si>
  <si>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</si>
  <si>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</si>
  <si>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</si>
  <si>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</si>
  <si>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</si>
  <si>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</si>
  <si>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</si>
  <si>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</si>
  <si>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</si>
  <si>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</si>
  <si>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</si>
  <si>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</si>
  <si>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</si>
  <si>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</si>
  <si>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</si>
  <si>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</si>
  <si>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</si>
  <si>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</si>
  <si>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</si>
  <si>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</si>
  <si>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</si>
  <si>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</si>
  <si>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</si>
  <si>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</si>
  <si>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</si>
  <si>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</si>
  <si>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</si>
  <si>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</si>
  <si>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</si>
  <si>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</si>
  <si>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</si>
  <si>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</si>
  <si>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</si>
  <si>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</si>
  <si>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</si>
  <si>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</si>
  <si>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</si>
  <si>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</si>
  <si>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</si>
  <si>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</si>
  <si>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</si>
  <si>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</si>
  <si>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</si>
  <si>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</si>
  <si>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</si>
  <si>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</si>
  <si>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</si>
  <si>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</si>
  <si>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</si>
  <si>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</si>
  <si>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</si>
  <si>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</si>
  <si>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</si>
  <si>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</si>
  <si>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</si>
  <si>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</si>
  <si>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</si>
  <si>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</si>
  <si>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</si>
  <si>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</si>
  <si>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</si>
  <si>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</si>
  <si>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</si>
  <si>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</si>
  <si>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</si>
  <si>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</si>
  <si>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</si>
  <si>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</si>
  <si>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</si>
  <si>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</si>
  <si>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</si>
  <si>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</si>
  <si>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</si>
  <si>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</si>
  <si>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</si>
  <si>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</si>
  <si>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</si>
  <si>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</si>
  <si>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</si>
  <si>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</si>
  <si>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</si>
  <si>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</si>
  <si>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</si>
  <si>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</si>
  <si>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</si>
  <si>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</si>
  <si>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</si>
  <si>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</si>
  <si>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</si>
  <si>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</si>
  <si>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</si>
  <si>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</si>
  <si>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</si>
  <si>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</si>
  <si>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</si>
  <si>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</si>
  <si>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</si>
  <si>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</si>
  <si>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</si>
  <si>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</si>
  <si>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</si>
  <si>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</si>
  <si>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</si>
  <si>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</si>
  <si>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</si>
  <si>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</si>
  <si>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</si>
  <si>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</si>
  <si>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</si>
  <si>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</si>
  <si>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</si>
  <si>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</si>
  <si>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</si>
  <si>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</si>
  <si>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</si>
  <si>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</si>
  <si>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</si>
  <si>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</si>
  <si>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</si>
  <si>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</si>
  <si>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</si>
  <si>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</si>
  <si>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</si>
  <si>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</si>
  <si>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</si>
  <si>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</si>
  <si>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</si>
  <si>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</si>
  <si>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</si>
  <si>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</si>
  <si>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</si>
  <si>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</si>
  <si>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</si>
  <si>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</si>
  <si>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</si>
  <si>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</si>
  <si>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</si>
  <si>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</si>
  <si>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</si>
  <si>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</si>
  <si>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</si>
  <si>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</si>
  <si>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</si>
  <si>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</si>
  <si>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</si>
  <si>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</si>
  <si>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</si>
  <si>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</si>
  <si>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</si>
  <si>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</si>
  <si>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</si>
  <si>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</si>
  <si>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</si>
  <si>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</si>
  <si>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</si>
  <si>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</si>
  <si>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</si>
  <si>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</si>
  <si>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</si>
  <si>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</si>
  <si>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</si>
  <si>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</si>
  <si>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</si>
  <si>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</si>
  <si>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</si>
  <si>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</si>
  <si>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</si>
  <si>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</si>
  <si>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</si>
  <si>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</si>
  <si>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</si>
  <si>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</si>
  <si>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</si>
  <si>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</si>
  <si>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</si>
  <si>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</si>
  <si>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</si>
  <si>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</si>
  <si>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</si>
  <si>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</si>
  <si>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</si>
  <si>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</si>
  <si>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</si>
  <si>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</si>
  <si>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</si>
  <si>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</si>
  <si>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</si>
  <si>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</si>
  <si>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</si>
  <si>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</si>
  <si>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</si>
  <si>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</si>
  <si>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</si>
  <si>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</si>
  <si>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</si>
  <si>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</si>
  <si>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</si>
  <si>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</si>
  <si>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</si>
  <si>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</si>
  <si>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</si>
  <si>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</si>
  <si>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</si>
  <si>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</si>
  <si>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</si>
  <si>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</si>
  <si>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</si>
  <si>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</si>
  <si>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</si>
  <si>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</si>
  <si>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</si>
  <si>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</si>
  <si>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</si>
  <si>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</si>
  <si>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</si>
  <si>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</si>
  <si>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</si>
  <si>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</si>
  <si>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</si>
  <si>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</si>
  <si>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</si>
  <si>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</si>
  <si>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</si>
  <si>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</si>
  <si>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</si>
  <si>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</si>
  <si>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</si>
  <si>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</si>
  <si>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</si>
  <si>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</si>
  <si>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</si>
  <si>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</si>
  <si>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</si>
  <si>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</si>
  <si>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</si>
  <si>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</si>
  <si>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</si>
  <si>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</si>
  <si>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</si>
  <si>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</si>
  <si>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</si>
  <si>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</si>
  <si>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</si>
  <si>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</si>
  <si>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</si>
  <si>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</si>
  <si>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</si>
  <si>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</si>
  <si>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</si>
  <si>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</si>
  <si>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</si>
  <si>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</si>
  <si>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</si>
  <si>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</si>
  <si>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</si>
  <si>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</si>
  <si>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</si>
  <si>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</si>
  <si>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</si>
  <si>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</si>
  <si>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</si>
  <si>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</si>
  <si>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</si>
  <si>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</si>
  <si>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</si>
  <si>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</si>
  <si>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</si>
  <si>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</si>
  <si>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</si>
  <si>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</si>
  <si>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</si>
  <si>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</si>
  <si>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</si>
  <si>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</si>
  <si>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</si>
  <si>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</si>
  <si>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</si>
  <si>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</si>
  <si>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</si>
  <si>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</si>
  <si>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</si>
  <si>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</si>
  <si>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</si>
  <si>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</si>
  <si>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</si>
  <si>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</si>
  <si>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</si>
  <si>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</si>
  <si>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</si>
  <si>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</si>
  <si>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</si>
  <si>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</si>
  <si>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</si>
  <si>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</si>
  <si>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</si>
  <si>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</si>
  <si>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</si>
  <si>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</si>
  <si>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</si>
  <si>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</si>
  <si>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</si>
  <si>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</si>
  <si>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</si>
  <si>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</si>
  <si>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</si>
  <si>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</si>
  <si>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</si>
  <si>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</si>
  <si>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</si>
  <si>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</si>
  <si>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</si>
  <si>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</si>
  <si>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</si>
  <si>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</si>
  <si>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</si>
  <si>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</si>
  <si>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</si>
  <si>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</si>
  <si>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</si>
  <si>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</si>
  <si>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</si>
  <si>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</si>
  <si>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</si>
  <si>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</si>
  <si>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</si>
  <si>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</si>
  <si>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</si>
  <si>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</si>
  <si>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</si>
  <si>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</si>
  <si>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</si>
  <si>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</si>
  <si>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</si>
  <si>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</si>
  <si>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</si>
  <si>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</si>
  <si>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</si>
  <si>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</si>
  <si>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</si>
  <si>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</si>
  <si>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</si>
  <si>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</si>
  <si>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</si>
  <si>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</si>
  <si>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</si>
  <si>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</si>
  <si>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</si>
  <si>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</si>
  <si>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</si>
  <si>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</si>
  <si>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</si>
  <si>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</si>
  <si>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</si>
  <si>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</si>
  <si>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</si>
  <si>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</si>
  <si>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</si>
  <si>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</si>
  <si>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</si>
  <si>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</si>
  <si>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</si>
  <si>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</si>
  <si>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</si>
  <si>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</si>
  <si>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</si>
  <si>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</si>
  <si>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</si>
  <si>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</si>
  <si>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</si>
  <si>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</si>
  <si>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</si>
  <si>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</si>
  <si>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</si>
  <si>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</si>
  <si>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</si>
  <si>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</si>
  <si>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</si>
  <si>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</si>
  <si>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</si>
  <si>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</si>
  <si>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</si>
  <si>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</si>
  <si>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</si>
  <si>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</si>
  <si>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</si>
  <si>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</si>
  <si>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</si>
  <si>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</si>
  <si>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</si>
  <si>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</si>
  <si>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</si>
  <si>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</si>
  <si>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</si>
  <si>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</si>
  <si>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</si>
  <si>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</si>
  <si>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</si>
  <si>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</si>
  <si>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</si>
  <si>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</si>
  <si>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</si>
  <si>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</si>
  <si>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</si>
  <si>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</si>
  <si>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</si>
  <si>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</si>
  <si>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</si>
  <si>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</si>
  <si>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</si>
  <si>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</si>
  <si>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</si>
  <si>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</si>
  <si>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</si>
  <si>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</si>
  <si>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</si>
  <si>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</si>
  <si>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</si>
  <si>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</si>
  <si>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</si>
  <si>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</si>
  <si>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</si>
  <si>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</si>
  <si>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</si>
  <si>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</si>
  <si>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</si>
  <si>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</si>
  <si>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</si>
  <si>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</si>
  <si>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</si>
  <si>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</si>
  <si>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</si>
  <si>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</si>
  <si>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</si>
  <si>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</si>
  <si>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</si>
  <si>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</si>
  <si>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</si>
  <si>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</si>
  <si>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</si>
  <si>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</si>
  <si>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</si>
  <si>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</si>
  <si>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</si>
  <si>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</si>
  <si>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</si>
  <si>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</si>
  <si>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</si>
  <si>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</si>
  <si>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</si>
  <si>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</si>
  <si>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</si>
  <si>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</si>
  <si>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</si>
  <si>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</si>
  <si>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</si>
  <si>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</si>
  <si>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</si>
  <si>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</si>
  <si>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</si>
  <si>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</si>
  <si>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</si>
  <si>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</si>
  <si>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</si>
  <si>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</si>
  <si>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</si>
  <si>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</si>
  <si>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</si>
  <si>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</si>
  <si>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</si>
  <si>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</si>
  <si>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</si>
  <si>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</si>
  <si>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</si>
  <si>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</si>
  <si>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</si>
  <si>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</si>
  <si>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</si>
  <si>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</si>
  <si>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</si>
  <si>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</si>
  <si>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</si>
  <si>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</si>
  <si>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</si>
  <si>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</si>
  <si>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</si>
  <si>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</si>
  <si>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</si>
  <si>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</si>
  <si>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</si>
  <si>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</si>
  <si>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</si>
  <si>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</si>
  <si>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</si>
  <si>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</si>
  <si>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</si>
  <si>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</si>
  <si>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</si>
  <si>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</si>
  <si>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</si>
  <si>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</si>
  <si>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</si>
  <si>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</si>
  <si>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</si>
  <si>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</si>
  <si>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</si>
  <si>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</si>
  <si>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</si>
  <si>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</si>
  <si>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</si>
  <si>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</si>
  <si>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</si>
  <si>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</si>
  <si>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</si>
  <si>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</si>
  <si>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</si>
  <si>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</si>
  <si>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</si>
  <si>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</si>
  <si>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</si>
  <si>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</si>
  <si>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</si>
  <si>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</si>
  <si>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</si>
  <si>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</si>
  <si>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</si>
  <si>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</si>
  <si>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</si>
  <si>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</si>
  <si>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</si>
  <si>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</si>
  <si>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</si>
  <si>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</si>
  <si>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</si>
  <si>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</si>
  <si>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</si>
  <si>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</si>
  <si>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</si>
  <si>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</si>
  <si>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</si>
  <si>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</si>
  <si>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</si>
  <si>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</si>
  <si>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</si>
  <si>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</si>
  <si>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</si>
  <si>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</si>
  <si>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</si>
  <si>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</si>
  <si>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</si>
  <si>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</si>
  <si>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</si>
  <si>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</si>
  <si>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</si>
  <si>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</si>
  <si>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</si>
  <si>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</si>
  <si>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</si>
  <si>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</si>
  <si>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</si>
  <si>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</si>
  <si>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</si>
  <si>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</si>
  <si>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</si>
  <si>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</si>
  <si>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</si>
  <si>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</si>
  <si>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</si>
  <si>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</si>
  <si>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</si>
  <si>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</si>
  <si>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</si>
  <si>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</si>
  <si>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</si>
  <si>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</si>
  <si>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</si>
  <si>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</si>
  <si>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</si>
  <si>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</si>
  <si>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</si>
  <si>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</si>
  <si>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</si>
  <si>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</si>
  <si>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</si>
  <si>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</si>
  <si>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</si>
  <si>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</si>
  <si>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</si>
  <si>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</si>
  <si>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</si>
  <si>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</si>
  <si>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</si>
  <si>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</si>
  <si>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</si>
  <si>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</si>
  <si>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</si>
  <si>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</si>
  <si>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</si>
  <si>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</si>
  <si>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</si>
  <si>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</si>
  <si>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</si>
  <si>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</si>
  <si>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</si>
  <si>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</si>
  <si>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</si>
  <si>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</si>
  <si>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</si>
  <si>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</si>
  <si>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</si>
  <si>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</si>
  <si>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</si>
  <si>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</si>
  <si>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</si>
  <si>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</si>
  <si>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</si>
  <si>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</si>
  <si>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</si>
  <si>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</si>
  <si>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</si>
  <si>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</si>
  <si>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</si>
  <si>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</si>
  <si>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</si>
  <si>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</si>
  <si>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</si>
  <si>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</si>
  <si>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</si>
  <si>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</si>
  <si>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</si>
  <si>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</si>
  <si>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</si>
  <si>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</si>
  <si>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</si>
  <si>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</si>
  <si>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</si>
  <si>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</si>
  <si>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</si>
  <si>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</si>
  <si>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</si>
  <si>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</si>
  <si>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</si>
  <si>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</si>
  <si>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</si>
  <si>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</si>
  <si>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</si>
  <si>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</si>
  <si>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</si>
  <si>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</si>
  <si>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</si>
  <si>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</si>
  <si>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</si>
  <si>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</si>
  <si>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</si>
  <si>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</si>
  <si>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</si>
  <si>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</si>
  <si>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</si>
  <si>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</si>
  <si>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</si>
  <si>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</si>
  <si>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</si>
  <si>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</si>
  <si>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</si>
  <si>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</si>
  <si>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</si>
  <si>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</si>
  <si>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</si>
  <si>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</si>
  <si>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</si>
  <si>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</si>
  <si>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</si>
  <si>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</si>
  <si>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</si>
  <si>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</si>
  <si>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</si>
  <si>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</si>
  <si>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</si>
  <si>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</si>
  <si>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</si>
  <si>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</si>
  <si>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</si>
  <si>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</si>
  <si>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</si>
  <si>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</si>
  <si>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</si>
  <si>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</si>
  <si>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</si>
  <si>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</si>
  <si>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</si>
  <si>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</si>
  <si>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</si>
  <si>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</si>
  <si>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</si>
  <si>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</si>
  <si>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</si>
  <si>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</si>
  <si>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</si>
  <si>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</si>
  <si>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</si>
  <si>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</si>
  <si>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</si>
  <si>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</si>
  <si>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</si>
  <si>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</si>
  <si>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</si>
  <si>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</si>
  <si>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</si>
  <si>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</si>
  <si>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</si>
  <si>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</si>
  <si>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</si>
  <si>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</si>
  <si>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</si>
  <si>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</si>
  <si>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</si>
  <si>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</si>
  <si>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</si>
  <si>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</si>
  <si>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</si>
  <si>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</si>
  <si>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</si>
  <si>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</si>
  <si>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</si>
  <si>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</si>
  <si>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</si>
  <si>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</si>
  <si>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</si>
  <si>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</si>
  <si>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</si>
  <si>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</si>
  <si>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</si>
  <si>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</si>
  <si>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</si>
  <si>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</si>
  <si>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</si>
  <si>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</si>
  <si>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</si>
  <si>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</si>
  <si>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</si>
  <si>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</si>
  <si>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</si>
  <si>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</si>
  <si>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</si>
  <si>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</si>
  <si>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</si>
  <si>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</si>
  <si>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</si>
  <si>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</si>
  <si>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</si>
  <si>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</si>
  <si>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</si>
  <si>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</si>
  <si>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</si>
  <si>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</si>
  <si>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</si>
  <si>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</si>
  <si>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</si>
  <si>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</si>
  <si>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</si>
  <si>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</si>
  <si>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</si>
  <si>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</si>
  <si>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</si>
  <si>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</si>
  <si>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</si>
  <si>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</si>
  <si>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</si>
  <si>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</si>
  <si>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</si>
  <si>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</si>
  <si>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</si>
  <si>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</si>
  <si>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</si>
  <si>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</si>
  <si>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</si>
  <si>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</si>
  <si>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</si>
  <si>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</si>
  <si>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</si>
  <si>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</si>
  <si>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</si>
  <si>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</si>
  <si>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</si>
  <si>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</si>
  <si>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</si>
  <si>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</si>
  <si>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</si>
  <si>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</si>
  <si>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</si>
  <si>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</si>
  <si>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</si>
  <si>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</si>
  <si>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</si>
  <si>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</si>
  <si>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</si>
  <si>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</si>
  <si>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</si>
  <si>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</si>
  <si>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</si>
  <si>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</si>
  <si>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</si>
  <si>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</si>
  <si>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</si>
  <si>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</si>
  <si>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</si>
  <si>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</si>
  <si>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</si>
  <si>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</si>
  <si>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</si>
  <si>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</si>
  <si>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jed0849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</si>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</sst>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309.62536400462704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45972.573789930553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45972.573789930553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45972.573789930553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45972.573789930553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45972.573789930553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45972.573789930553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45972.573789930553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45972.573789930553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45972.573789930553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45972.573789930553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45972.573789930553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45972.573789930553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45972.573789930553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45972.573789930553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45972.573789930553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45972.573789930553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45972.573789930553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45972.573789930553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45972.573789930553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45972.573789930553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45972.573789930553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45972.573789930553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45972.573789930553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45972.573789930553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45972.573789930553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45972.573789930553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45972.573789930553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45972.573789930553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45972.573789930553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45972.573789930553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45972.573789930553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45972.573789930553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45972.573789930553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45972.573789930553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45972.573789930553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45972.573789930553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45972.573789930553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45972.573789930553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45972.573789930553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45972.573789930553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45972.573789930553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45972.573789930553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45972.573789930553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147.57395196759171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0.29027141203550855</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45972.573789930553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45972.573789930553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45972.573789930553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45972.573789930553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45972.573789930553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45972.573789930553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45972.573789930553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45972.573789930553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45972.573789930553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45972.573789930553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45972.573789930553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45972.573789930553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45972.573789930553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45972.573789930553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45972.573789930553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45972.573789930553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45972.573789930553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45972.573789930553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45972.573789930553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45972.573789930553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45972.573789930553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45972.573789930553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45972.573789930553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45972.573789930553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45972.573789930553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45972.573789930553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45972.573789930553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45972.573789930553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45972.573789930553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45972.573789930553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45972.573789930553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45972.573789930553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45972.573789930553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45972.573789930553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45972.573789930553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45972.573789930553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45972.573789930553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45972.573789930553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45972.573789930553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45972.573789930553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45972.573789930553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45972.573789930553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45972.573789930553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45972.573789930553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45972.573789930553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45972.573789930553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45972.573789930553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45972.573789930553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45972.573789930553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45972.573789930553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45972.573789930553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45972.573789930553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45972.573789930553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45972.573789930553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45972.573789930553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45972.573789930553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45972.573789930553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45972.573789930553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45972.573789930553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45972.573789930553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45972.573789930553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45972.573789930553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45972.573789930553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45972.573789930553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45972.573789930553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45972.573789930553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45972.573789930553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45972.573789930553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45972.573789930553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45972.573789930553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45972.573789930553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45972.573789930553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45972.573789930553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45972.573789930553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45972.573789930553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45972.573789930553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45972.573789930553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45972.573789930553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45972.573789930553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45972.573789930553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45972.573789930553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45972.573789930553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45972.573789930553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45972.573789930553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45972.573789930553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45972.573789930553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45972.573789930553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45972.573789930553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45972.573789930553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45972.573789930553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45972.573789930553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45972.573789930553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45972.573789930553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45972.573789930553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45972.573789930553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45972.573789930553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45972.573789930553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45972.573789930553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45972.573789930553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45972.573789930553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45972.573789930553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45972.573789930553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45972.573789930553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45972.573789930553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45972.573789930553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45972.573789930553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45972.573789930553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45972.573789930553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45972.573789930553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45972.573789930553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45972.573789930553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45972.573789930553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45972.573789930553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45972.573789930553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45972.573789930553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45972.573789930553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45972.573789930553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45972.573789930553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45972.573789930553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45972.573789930553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45972.573789930553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45972.573789930553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45972.573789930553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45972.573789930553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45972.573789930553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45972.573789930553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45972.573789930553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45972.573789930553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45972.573789930553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45972.573789930553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45972.573789930553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45972.573789930553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45972.573789930553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45972.573789930553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45972.573789930553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45972.573789930553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45972.573789930553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45972.573789930553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45972.573789930553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45972.573789930553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45972.573789930553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45972.573789930553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45972.573789930553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45972.573789930553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45972.573789930553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45972.573789930553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45972.573789930553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45972.573789930553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45972.573789930553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45972.573789930553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45972.573789930553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45972.573789930553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45972.573789930553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45972.573789930553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45972.573789930553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45972.573789930553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45972.573789930553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45972.573789930553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45972.573789930553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45972.573789930553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45972.573789930553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45972.573789930553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45972.573789930553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45972.573789930553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45972.573789930553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45972.573789930553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45972.573789930553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45972.573789930553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45972.573789930553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45972.573789930553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45972.573789930553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45972.573789930553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45972.573789930553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45972.573789930553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45972.573789930553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45972.573789930553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45972.573789930553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45972.573789930553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45972.573789930553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45972.573789930553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45972.573789930553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45972.573789930553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45972.573789930553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45972.573789930553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45972.573789930553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45972.573789930553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45972.573789930553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45972.573789930553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45972.573789930553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45972.573789930553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45972.573789930553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45972.573789930553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45972.573789930553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45972.573789930553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45972.573789930553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45972.573789930553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45972.573789930553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45972.573789930553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45972.573789930553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45972.573789930553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45972.573789930553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45972.573789930553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45972.573789930553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45972.573789930553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45972.573789930553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45972.573789930553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45972.573789930553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45972.573789930553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45972.573789930553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45972.573789930553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45972.573789930553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45972.573789930553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45972.573789930553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45972.573789930553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45972.573789930553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45972.573789930553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45972.573789930553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45972.573789930553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45972.573789930553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45972.573789930553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45972.573789930553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45972.573789930553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45972.573789930553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45972.573789930553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45972.573789930553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45972.573789930553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45972.573789930553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45972.573789930553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45972.573789930553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45972.573789930553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45972.573789930553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45972.573789930553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45972.573789930553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45972.573789930553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45972.573789930553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45972.573789930553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45972.573789930553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45972.573789930553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45972.573789930553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45972.573789930553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45972.573789930553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45972.573789930553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45972.573789930553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45972.573789930553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45972.573789930553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45972.573789930553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45972.573789930553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45972.573789930553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45972.573789930553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45972.573789930553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45972.573789930553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45972.573789930553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45972.573789930553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45972.573789930553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45972.573789930553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45972.573789930553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45972.573789930553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45972.573789930553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45972.573789930553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45972.573789930553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45972.573789930553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45972.573789930553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45972.573789930553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45972.573789930553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45972.573789930553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45972.573789930553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45972.573789930553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45972.573789930553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45972.573789930553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45972.573789930553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45972.573789930553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45972.573789930553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45972.573789930553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45972.573789930553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45972.573789930553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45972.573789930553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45972.573789930553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45972.573789930553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45972.573789930553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45972.573789930553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45972.573789930553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45972.573789930553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45972.573789930553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45972.573789930553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45972.573789930553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45972.573789930553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45972.573789930553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45972.573789930553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45972.573789930553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45972.573789930553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45972.573789930553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45972.573789930553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45972.573789930553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45972.573789930553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45972.573789930553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45972.573789930553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45972.573789930553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45972.573789930553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45972.573789930553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45972.573789930553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45972.573789930553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45972.573789930553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45972.573789930553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45972.573789930553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45972.573789930553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45972.573789930553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45972.573789930553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45972.573789930553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45972.573789930553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45972.573789930553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45972.573789930553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45972.573789930553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45972.573789930553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45972.573789930553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45972.573789930553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45972.573789930553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45972.573789930553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45972.573789930553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45972.573789930553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45972.573789930553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45972.573789930553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45972.573789930553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45972.573789930553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45972.573789930553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45972.573789930553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45972.573789930553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45972.573789930553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45972.573789930553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45972.573789930553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45972.573789930553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45972.573789930553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45972.573789930553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45972.573789930553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45972.573789930553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45972.573789930553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45972.573789930553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45972.573789930553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45972.573789930553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45972.573789930553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45972.573789930553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45972.573789930553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45972.573789930553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45972.573789930553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45972.573789930553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45972.573789930553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45972.573789930553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45972.573789930553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45972.573789930553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45972.573789930553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45972.573789930553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45972.573789930553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45972.573789930553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45972.573789930553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45972.573789930553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45972.573789930553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45972.573789930553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45972.573789930553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45972.573789930553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45972.573789930553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45972.573789930553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45972.573789930553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45972.573789930553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45972.573789930553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45972.573789930553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45972.573789930553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45972.573789930553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45972.573789930553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45972.573789930553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45972.573789930553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45972.573789930553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45972.573789930553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45972.573789930553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45972.573789930553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45972.573789930553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45972.573789930553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45972.573789930553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45972.573789930553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45972.573789930553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45972.573789930553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45972.573789930553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45972.573789930553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45972.573789930553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45972.573789930553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45972.573789930553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45972.573789930553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45972.573789930553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45972.573789930553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45972.573789930553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45972.573789930553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45972.573789930553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45972.573789930553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45972.573789930553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45972.573789930553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45972.573789930553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45972.573789930553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45972.573789930553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45972.573789930553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45972.573789930553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45972.573789930553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45972.573789930553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45972.573789930553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45972.573789930553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45972.573789930553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45972.573789930553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45972.573789930553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45972.573789930553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45972.573789930553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45972.573789930553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45972.573789930553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45972.573789930553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45972.573789930553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45972.573789930553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45972.573789930553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45972.573789930553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45972.573789930553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45972.573789930553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45972.573789930553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45972.573789930553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45972.573789930553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45972.573789930553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45972.573789930553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45972.573789930553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45972.573789930553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45972.573789930553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45972.573789930553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45972.573789930553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45972.573789930553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45972.573789930553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45972.573789930553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45972.573789930553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45972.573789930553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45972.573789930553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45972.573789930553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45972.573789930553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45972.573789930553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45972.573789930553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45972.573789930553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45972.573789930553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45972.573789930553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45972.573789930553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45972.573789930553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45972.573789930553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45972.573789930553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45972.573789930553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45972.573789930553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45972.573789930553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45972.573789930553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45972.573789930553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45972.573789930553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45972.573789930553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45972.573789930553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45972.573789930553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45972.573789930553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45972.573789930553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45972.573789930553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45972.573789930553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45972.573789930553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45972.573789930553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45972.573789930553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45972.573789930553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45972.573789930553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45972.573789930553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45972.573789930553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45972.573789930553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45972.573789930553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45972.573789930553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45972.573789930553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45972.573789930553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45972.573789930553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45972.573789930553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45972.573789930553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45972.573789930553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45972.573789930553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45972.573789930553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45972.573789930553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45972.573789930553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45972.573789930553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45972.573789930553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45972.573789930553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45972.573789930553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45972.573789930553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45972.573789930553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45972.573789930553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45972.573789930553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45972.573789930553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45972.573789930553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45972.573789930553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45972.573789930553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45972.573789930553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45972.573789930553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45972.573789930553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45972.573789930553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45972.573789930553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45972.573789930553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45972.573789930553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45972.573789930553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45972.573789930553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45972.573789930553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45972.573789930553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45972.573789930553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45972.573789930553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45972.573789930553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45972.573789930553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45972.573789930553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45972.573789930553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45972.573789930553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45972.573789930553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45972.573789930553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45972.573789930553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45972.573789930553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45972.573789930553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45972.573789930553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45972.573789930553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45972.573789930553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45972.573789930553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45972.573789930553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45972.573789930553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45972.573789930553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45972.573789930553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45972.573789930553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45972.573789930553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45972.573789930553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45972.573789930553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45972.573789930553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45972.573789930553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45972.573789930553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45972.573789930553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45972.573789930553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45972.573789930553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45972.573789930553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45972.573789930553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45972.573789930553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45972.573789930553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45972.573789930553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45972.573789930553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45972.573789930553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45972.573789930553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45972.573789930553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45972.573789930553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45972.573789930553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45972.573789930553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45972.573789930553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45972.573789930553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45972.573789930553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45972.573789930553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45972.573789930553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45972.573789930553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45972.573789930553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45972.573789930553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45972.573789930553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45972.573789930553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45972.573789930553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45972.573789930553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45972.573789930553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45972.573789930553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45972.573789930553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45972.573789930553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45972.573789930553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45972.573789930553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45972.573789930553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45972.573789930553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45972.573789930553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45972.573789930553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45972.573789930553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45972.573789930553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45972.573789930553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45972.573789930553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45972.573789930553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45972.573789930553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45972.573789930553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45972.573789930553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45972.573789930553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45972.573789930553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45972.573789930553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45972.573789930553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45972.573789930553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45972.573789930553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45972.573789930553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45972.573789930553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45972.573789930553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45972.573789930553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45972.573789930553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45972.573789930553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45972.573789930553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45972.573789930553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45972.573789930553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45972.573789930553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45972.573789930553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45972.573789930553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45972.573789930553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45972.573789930553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45972.573789930553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45972.573789930553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45972.573789930553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45972.573789930553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45972.573789930553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45972.573789930553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45972.573789930553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45972.573789930553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45972.573789930553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45972.573789930553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45972.573789930553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45972.573789930553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45972.573789930553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45972.573789930553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45972.573789930553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45972.573789930553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45972.573789930553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45972.573789930553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45972.573789930553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45972.573789930553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45972.573789930553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45972.573789930553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45972.573789930553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45972.573789930553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45972.573789930553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45972.573789930553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45972.573789930553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45972.573789930553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45972.573789930553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45972.573789930553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45972.573789930553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45972.573789930553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45972.573789930553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45972.573789930553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45972.573789930553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45972.573789930553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45972.573789930553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45972.573789930553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45972.573789930553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45972.573789930553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45972.573789930553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45972.573789930553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45972.573789930553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45972.573789930553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45972.573789930553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45972.573789930553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45972.573789930553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45972.573789930553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45972.573789930553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45972.573789930553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45972.573789930553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45972.573789930553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45972.573789930553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45972.573789930553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45972.573789930553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45972.573789930553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45972.573789930553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45972.573789930553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45972.573789930553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45972.573789930553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45972.573789930553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45972.573789930553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45972.573789930553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45972.573789930553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45972.573789930553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45972.573789930553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45972.573789930553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45972.573789930553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45972.573789930553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45972.573789930553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45972.573789930553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45972.573789930553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45972.573789930553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45972.573789930553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45972.573789930553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45972.573789930553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45972.573789930553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45972.573789930553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45972.573789930553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45972.573789930553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45972.573789930553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45972.573789930553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45972.573789930553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45972.573789930553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45972.573789930553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45972.573789930553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45972.573789930553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45972.573789930553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45972.573789930553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45972.573789930553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45972.573789930553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45972.573789930553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45972.573789930553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45972.573789930553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45972.573789930553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45972.573789930553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45972.573789930553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45972.573789930553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45972.573789930553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45972.573789930553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45972.573789930553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45972.573789930553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45972.573789930553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45972.573789930553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45972.573789930553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45972.573789930553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45972.573789930553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45972.573789930553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45972.573789930553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45972.573789930553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45972.573789930553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45972.573789930553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45972.573789930553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45972.573789930553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45972.573789930553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45972.573789930553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45972.573789930553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45972.573789930553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45972.573789930553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45972.573789930553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45972.573789930553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45972.573789930553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45972.573789930553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45972.573789930553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45972.573789930553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45972.573789930553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45972.573789930553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45972.573789930553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45972.573789930553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45972.573789930553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45972.573789930553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45972.573789930553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45972.573789930553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45972.573789930553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45972.573789930553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45972.573789930553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45972.573789930553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45972.573789930553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45972.573789930553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45972.573789930553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45972.573789930553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45972.573789930553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45972.573789930553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45972.573789930553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45972.573789930553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45972.573789930553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45972.573789930553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45972.573789930553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45972.573789930553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45972.573789930553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45972.573789930553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45972.573789930553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45972.573789930553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45972.573789930553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45972.573789930553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45972.573789930553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45972.573789930553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45972.573789930553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45972.573789930553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45972.573789930553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45972.573789930553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45972.573789930553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45972.573789930553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45972.573789930553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45972.573789930553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45972.573789930553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45972.573789930553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45972.573789930553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45972.573789930553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45972.573789930553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45972.573789930553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45972.573789930553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45972.573789930553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45972.573789930553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45972.573789930553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45972.573789930553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45972.573789930553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45972.573789930553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45972.573789930553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45972.573789930553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45972.573789930553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45972.573789930553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45972.573789930553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45972.573789930553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45972.573789930553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45972.573789930553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45972.573789930553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45972.573789930553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45972.573789930553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45972.573789930553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45972.573789930553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45972.573789930553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45972.573789930553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45972.573789930553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45972.573789930553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45972.573789930553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45972.573789930553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45972.573789930553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45972.573789930553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45972.573789930553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45972.573789930553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45972.573789930553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45972.573789930553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45972.573789930553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45972.573789930553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45972.573789930553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45972.573789930553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45972.573789930553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45972.573789930553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45972.573789930553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45972.573789930553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45972.573789930553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45972.573789930553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45972.573789930553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45972.573789930553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45972.573789930553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45972.573789930553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45972.573789930553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45972.573789930553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45972.573789930553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45972.573789930553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45972.573789930553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45972.573789930553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45972.573789930553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45972.573789930553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45972.573789930553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45972.573789930553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45972.573789930553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45972.573789930553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45972.573789930553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45972.573789930553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45972.573789930553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45972.573789930553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45972.573789930553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45972.573789930553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45972.573789930553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45972.573789930553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45972.573789930553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45972.573789930553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45972.573789930553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45972.573789930553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45972.573789930553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45972.573789930553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45972.573789930553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45972.573789930553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45972.573789930553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45972.573789930553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45972.573789930553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45972.573789930553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45972.573789930553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45972.573789930553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45972.573789930553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45972.573789930553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45972.573789930553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45972.573789930553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45972.573789930553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45972.573789930553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45972.573789930553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45972.573789930553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45972.573789930553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45972.573789930553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45972.573789930553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45972.573789930553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45972.573789930553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45972.573789930553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45972.573789930553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45972.573789930553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45972.573789930553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45972.573789930553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45972.573789930553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45972.573789930553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45972.573789930553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45972.573789930553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45972.573789930553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45972.573789930553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45972.573789930553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45972.573789930553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45972.573789930553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45972.573789930553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45972.573789930553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45972.573789930553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45972.573789930553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45972.573789930553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45972.573789930553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45972.573789930553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45972.573789930553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45972.573789930553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45972.573789930553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45972.573789930553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45972.573789930553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45972.573789930553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45972.573789930553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45972.573789930553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45972.573789930553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45972.573789930553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45972.573789930553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45972.573789930553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45972.573789930553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45972.573789930553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45972.573789930553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45972.573789930553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45972.573789930553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45972.573789930553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45972.573789930553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45972.573789930553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45972.573789930553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45972.573789930553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45972.573789930553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45972.573789930553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45972.573789930553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45972.573789930553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45972.573789930553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45972.573789930553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45972.573789930553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45972.573789930553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45972.573789930553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45972.573789930553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45972.573789930553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45972.573789930553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45972.573789930553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45972.573789930553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45972.573789930553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45972.573789930553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45972.573789930553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45972.573789930553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45972.573789930553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45972.573789930553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45972.573789930553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45972.573789930553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45972.573789930553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45972.573789930553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45972.573789930553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45972.573789930553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45972.573789930553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45972.573789930553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45972.573789930553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45972.573789930553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45972.573789930553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45972.573789930553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45972.573789930553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45972.573789930553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45972.573789930553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45972.573789930553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45972.573789930553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45972.573789930553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45972.573789930553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45972.573789930553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45972.573789930553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45972.573789930553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45972.573789930553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45972.573789930553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45972.573789930553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45972.573789930553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45972.573789930553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45972.573789930553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45972.573789930553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45972.573789930553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45972.573789930553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45972.573789930553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45972.573789930553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45972.573789930553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45972.573789930553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45972.573789930553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45972.573789930553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45972.573789930553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45972.573789930553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45972.573789930553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45972.573789930553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45972.573789930553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45972.573789930553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45972.573789930553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45972.573789930553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45972.573789930553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45972.573789930553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45972.573789930553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45972.573789930553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45972.573789930553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45972.573789930553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45972.573789930553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45972.573789930553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45972.573789930553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45972.573789930553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45972.573789930553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45972.573789930553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45972.573789930553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45972.573789930553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45972.573789930553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45972.573789930553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45972.573789930553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45972.573789930553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45972.573789930553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45972.573789930553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45972.573789930553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45972.573789930553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45972.573789930553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45972.573789930553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45972.573789930553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45972.573789930553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45972.573789930553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45972.573789930553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45972.573789930553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45972.573789930553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45972.573789930553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45972.573789930553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45972.573789930553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45972.573789930553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45972.573789930553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45972.573789930553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45972.573789930553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45972.573789930553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45972.573789930553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45972.573789930553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45972.573789930553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45972.573789930553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45972.573789930553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45972.573789930553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45972.573789930553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45972.573789930553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45972.573789930553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45972.573789930553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45972.573789930553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45972.573789930553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45972.573789930553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45972.573789930553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45972.573789930553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45972.573789930553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45972.573789930553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45972.573789930553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45972.573789930553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45972.573789930553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45972.573789930553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45972.573789930553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45972.573789930553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45972.573789930553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45972.573789930553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45972.573789930553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45972.573789930553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45972.573789930553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45972.573789930553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45972.573789930553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45972.573789930553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45972.573789930553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45972.573789930553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45972.573789930553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45972.573789930553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45972.573789930553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45972.573789930553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45972.573789930553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45972.573789930553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45972.573789930553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45972.573789930553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45972.573789930553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45972.573789930553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45972.573789930553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45972.573789930553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45972.573789930553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45972.573789930553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45972.573789930553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45972.573789930553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45972.573789930553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45972.573789930553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45972.573789930553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45972.573789930553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45972.573789930553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45972.573789930553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45972.573789930553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45972.573789930553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45972.573789930553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45972.573789930553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45972.573789930553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45972.573789930553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45972.573789930553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45972.573789930553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45972.573789930553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45972.573789930553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45972.573789930553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45972.573789930553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45972.573789930553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269.09307233795698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45972.573789930553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45972.573789930553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39109</v>
      </c>
      <c r="E5" s="95"/>
      <c r="F5" s="96"/>
      <c r="G5" s="97">
        <f ca="1">IFERROR(NOW()-F5,"")</f>
        <v>45972.573789930553</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45972.573789930553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45972.573789930553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45972.573789930553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45972.573789930553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45972.573789930553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45972.573789930553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45972.573789930553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45972.573789930553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45972.573789930553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45972.573789930553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45972.573789930553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45972.573789930553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45972.573789930553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45972.573789930553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45972.573789930553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45972.573789930553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45972.573789930553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45972.573789930553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45972.573789930553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45972.573789930553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45972.573789930553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45972.573789930553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45972.573789930553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45972.573789930553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45972.573789930553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45972.573789930553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45972.573789930553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45972.573789930553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45972.573789930553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45972.573789930553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45972.573789930553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45972.573789930553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45972.573789930553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45972.573789930553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45972.573789930553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45972.573789930553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45972.573789930553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45972.573789930553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45972.573789930553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45972.573789930553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45972.573789930553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45972.573789930553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45972.573789930553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45972.573789930553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45972.573789930553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45972.573789930553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45972.573789930553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45972.573789930553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80.741729745364864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46.384912615736539</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4" ca="1" si="1">IFERROR(NOW()-F4,"")</f>
        <v>23.912678819440771</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45972.573789930553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45972.573789930553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45972.573789930553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45972.573789930553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45972.573789930553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45972.573789930553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45972.573789930553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45972.573789930553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45972.573789930553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45972.573789930553</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45972.573789930553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45972.573789930553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45972.573789930553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45972.573789930553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45972.573789930553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45972.573789930553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45972.573789930553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45972.573789930553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45972.573789930553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45972.573789930553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45972.573789930553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45972.573789930553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45972.573789930553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45972.573789930553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45972.573789930553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45972.573789930553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45972.573789930553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45972.573789930553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45972.573789930553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45972.573789930553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45972.573789930553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45972.573789930553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45972.573789930553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45972.573789930553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45972.573789930553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45972.573789930553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45972.573789930553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45972.573789930553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45972.573789930553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45972.573789930553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45972.573789930553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45972.573789930553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45972.573789930553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45972.573789930553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45972.573789930553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45972.573789930553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45972.573789930553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45972.573789930553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45972.573789930553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45972.573789930553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45972.573789930553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45972.573789930553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45972.573789930553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45972.573789930553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45972.573789930553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45972.573789930553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45972.573789930553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45972.573789930553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45972.573789930553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45972.573789930553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45972.573789930553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45972.573789930553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45972.573789930553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45972.573789930553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45972.573789930553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45972.573789930553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45972.573789930553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45972.573789930553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45972.573789930553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45972.573789930553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45972.573789930553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45972.573789930553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45972.573789930553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45972.573789930553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45972.573789930553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45972.573789930553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45972.573789930553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45972.573789930553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45972.573789930553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45972.573789930553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45972.573789930553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45972.573789930553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45972.573789930553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45972.573789930553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45972.573789930553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45972.573789930553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45972.573789930553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45972.573789930553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45972.573789930553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45972.573789930553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45972.573789930553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45972.573789930553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45972.573789930553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45972.573789930553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45972.573789930553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45972.573789930553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45972.573789930553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45972.573789930553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45972.573789930553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45972.573789930553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45972.573789930553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45972.573789930553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45972.573789930553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45972.573789930553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45972.573789930553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45972.573789930553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45972.573789930553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45972.573789930553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45972.573789930553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45972.573789930553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45972.573789930553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45972.573789930553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45972.573789930553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45972.573789930553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45972.573789930553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45972.573789930553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45972.573789930553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45972.573789930553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45972.573789930553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45972.573789930553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45972.573789930553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45972.573789930553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45972.573789930553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45972.573789930553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45972.573789930553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45972.573789930553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45972.573789930553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45972.573789930553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45972.573789930553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45972.573789930553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45972.573789930553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45972.573789930553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45972.573789930553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45972.573789930553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45972.573789930553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45972.573789930553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45972.573789930553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45972.573789930553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45972.573789930553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45972.573789930553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45972.573789930553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45972.573789930553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45972.573789930553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45972.573789930553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45972.573789930553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45972.573789930553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45972.573789930553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45972.573789930553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45972.573789930553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45972.573789930553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45972.573789930553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45972.573789930553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45972.573789930553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45972.573789930553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45972.573789930553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45972.573789930553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45972.573789930553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45972.573789930553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45972.573789930553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45972.573789930553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45972.573789930553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45972.573789930553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45972.573789930553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45972.573789930553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45972.573789930553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45972.573789930553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45972.573789930553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45972.573789930553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45972.573789930553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45972.573789930553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45972.573789930553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45972.573789930553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45972.573789930553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45972.573789930553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45972.573789930553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45972.573789930553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45972.573789930553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45972.573789930553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45972.573789930553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45972.573789930553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45972.573789930553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45972.573789930553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45972.573789930553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45972.573789930553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45972.573789930553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45972.573789930553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45972.573789930553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45972.573789930553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45972.573789930553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45972.573789930553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45972.573789930553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45972.573789930553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45972.573789930553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45972.573789930553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45972.573789930553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45972.573789930553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45972.573789930553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45972.573789930553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45972.573789930553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45972.573789930553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45972.573789930553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45972.573789930553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45972.573789930553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45972.573789930553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45972.573789930553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45972.573789930553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45972.573789930553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45972.573789930553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45972.573789930553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45972.573789930553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45972.573789930553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45972.573789930553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45972.573789930553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45972.573789930553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45972.573789930553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45972.573789930553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45972.573789930553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45972.573789930553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45972.573789930553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45972.573789930553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45972.573789930553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45972.573789930553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45972.573789930553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45972.573789930553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45972.573789930553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45972.573789930553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45972.573789930553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45972.573789930553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45972.573789930553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45972.573789930553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45972.573789930553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45972.573789930553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45972.573789930553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45972.573789930553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45972.573789930553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45972.573789930553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45972.573789930553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45972.573789930553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45972.573789930553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45972.573789930553</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39118</v>
      </c>
      <c r="B2" s="141" t="str">
        <f>IFERROR(VLOOKUP(D2,DB!A:K,11,0),"")</f>
        <v>R6</v>
      </c>
      <c r="C2" s="142">
        <v>1</v>
      </c>
      <c r="D2" s="141" t="s">
        <v>33728</v>
      </c>
      <c r="E2" s="124" t="s">
        <v>39100</v>
      </c>
      <c r="F2" s="143">
        <v>45972.481122685182</v>
      </c>
      <c r="G2" s="105">
        <f t="shared" ref="G2" ca="1" si="0">IFERROR(NOW()-F2,"-")</f>
        <v>9.2667245371558238E-2</v>
      </c>
      <c r="H2" s="143">
        <v>45972.475324074076</v>
      </c>
      <c r="I2" s="141" t="str">
        <f>IFERROR(VLOOKUP(D2,DB!A:F,6,0),"")</f>
        <v>Generator-SG</v>
      </c>
      <c r="J2" s="141" t="str">
        <f>IFERROR(VLOOKUP(D2,DB!A:G,7,0),"")</f>
        <v>Dead</v>
      </c>
      <c r="K2" s="144" t="s">
        <v>39119</v>
      </c>
      <c r="L2" s="145" t="str">
        <f>IFERROR(VLOOKUP(D2,DB!A:I,9,0),"")</f>
        <v>Latis</v>
      </c>
    </row>
    <row r="3" spans="1:16382" ht="31.5" customHeight="1">
      <c r="A3" s="140"/>
      <c r="B3" s="141" t="str">
        <f>IFERROR(VLOOKUP(D3,DB!A:K,11,0),"")</f>
        <v/>
      </c>
      <c r="C3" s="142"/>
      <c r="D3" s="141"/>
      <c r="E3" s="124"/>
      <c r="F3" s="143"/>
      <c r="G3" s="105">
        <f t="shared" ref="G3:G66" ca="1" si="1">IFERROR(NOW()-F3,"-")</f>
        <v>45972.573789930553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45972.573789930553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45972.573789930553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45972.573789930553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45972.573789930553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45972.573789930553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45972.573789930553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45972.573789930553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45972.573789930553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45972.573789930553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45972.573789930553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45972.573789930553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45972.573789930553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45972.573789930553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45972.573789930553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45972.573789930553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45972.573789930553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45972.573789930553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45972.573789930553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45972.573789930553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45972.573789930553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45972.573789930553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45972.573789930553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45972.573789930553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45972.573789930553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45972.573789930553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45972.573789930553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45972.573789930553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45972.573789930553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45972.573789930553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45972.573789930553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45972.573789930553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45972.573789930553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45972.573789930553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45972.573789930553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45972.573789930553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45972.573789930553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45972.573789930553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45972.573789930553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45972.573789930553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45972.573789930553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45972.573789930553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45972.573789930553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45972.573789930553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45972.573789930553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45972.573789930553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45972.573789930553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45972.573789930553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45972.573789930553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45972.573789930553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45972.573789930553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45972.573789930553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45972.573789930553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45972.573789930553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45972.573789930553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45972.573789930553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45972.573789930553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45972.573789930553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45972.573789930553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45972.573789930553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45972.573789930553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45972.573789930553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45972.573789930553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45972.573789930553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45972.573789930553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45972.573789930553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45972.573789930553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45972.573789930553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45972.573789930553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45972.573789930553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45972.573789930553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45972.573789930553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45972.573789930553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45972.573789930553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45972.573789930553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45972.573789930553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45972.573789930553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45972.573789930553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45972.573789930553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45972.573789930553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45972.573789930553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45972.573789930553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45972.573789930553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45972.573789930553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45972.573789930553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45972.573789930553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45972.573789930553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45972.573789930553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45972.573789930553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45972.573789930553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45972.573789930553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45972.573789930553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45972.573789930553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45972.573789930553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45972.573789930553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45972.573789930553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45972.573789930553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45972.573789930553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45972.573789930553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45972.573789930553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45972.573789930553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45972.573789930553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45972.573789930553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45972.573789930553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45972.573789930553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45972.573789930553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45972.573789930553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45972.573789930553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45972.573789930553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45972.573789930553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45972.573789930553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45972.573789930553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45972.573789930553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45972.573789930553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45972.573789930553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45972.573789930553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45972.573789930553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45972.573789930553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45972.573789930553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45972.573789930553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45972.573789930553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45972.573789930553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45972.573789930553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45972.573789930553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45972.573789930553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45972.573789930553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45972.573789930553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45972.573789930553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45972.573789930553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45972.573789930553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45972.573789930553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45972.573789930553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45972.573789930553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45972.573789930553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45972.573789930553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45972.573789930553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45972.573789930553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45972.573789930553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45972.573789930553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45972.573789930553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45972.573789930553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45972.573789930553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45972.573789930553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45972.573789930553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45972.573789930553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45972.573789930553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45972.573789930553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45972.573789930553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45972.573789930553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45972.573789930553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45972.573789930553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45972.573789930553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45972.573789930553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45972.573789930553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45972.573789930553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45972.573789930553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45972.573789930553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45972.573789930553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45972.573789930553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45972.573789930553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45972.573789930553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45972.573789930553</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2025-11-11T10:48:15Z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