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79" documentId="120_S{2AC9BD13-BADA-5192-A53E-5A8FF88502F6}" xr6:coauthVersionLast="47" xr6:coauthVersionMax="47" xr10:uidLastSave="{3E8750FC-EE92-4749-A1B7-A2922B52377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<sst xmlns="http://schemas.openxmlformats.org/spreadsheetml/2006/main" count="180305" uniqueCount="39136">
  <si>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</si>
  <si>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</si>
  <si>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</si>
  <si>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</si>
  <si>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</si>
  <si>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</si>
  <si>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</si>
  <si>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</si>
  <si>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</si>
  <si>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</si>
  <si>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</si>
  <si>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</si>
  <si>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</si>
  <si>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</si>
  <si>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</si>
  <si>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</si>
  <si>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</si>
  <si>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</si>
  <si>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</si>
  <si>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</si>
  <si>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</si>
  <si>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</si>
  <si>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</si>
  <si>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</si>
  <si>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</si>
  <si>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</si>
  <si>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</si>
  <si>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</si>
  <si>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</si>
  <si>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</si>
  <si>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</si>
  <si>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</si>
  <si>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</si>
  <si>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</si>
  <si>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</si>
  <si>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</si>
  <si>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</si>
  <si>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</si>
  <si>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</si>
  <si>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</si>
  <si>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</si>
  <si>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</si>
  <si>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</si>
  <si>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</si>
  <si>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</si>
  <si>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</si>
  <si>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</si>
  <si>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</si>
  <si>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</si>
  <si>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</si>
  <si>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</si>
  <si>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</si>
  <si>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</si>
  <si>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</si>
  <si>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</si>
  <si>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</si>
  <si>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</si>
  <si>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</si>
  <si>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</si>
  <si>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</si>
  <si>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</si>
  <si>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</si>
  <si>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</si>
  <si>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</si>
  <si>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</si>
  <si>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</si>
  <si>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</si>
  <si>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</si>
  <si>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</si>
  <si>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</si>
  <si>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</si>
  <si>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</si>
  <si>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</si>
  <si>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</si>
  <si>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</si>
  <si>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</si>
  <si>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</si>
  <si>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</si>
  <si>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</si>
  <si>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</si>
  <si>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</si>
  <si>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</si>
  <si>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</si>
  <si>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</si>
  <si>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</si>
  <si>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</si>
  <si>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</si>
  <si>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</si>
  <si>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</si>
  <si>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</si>
  <si>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</si>
  <si>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</si>
  <si>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</si>
  <si>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</si>
  <si>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</si>
  <si>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</si>
  <si>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</si>
  <si>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</si>
  <si>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</si>
  <si>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</si>
  <si>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</si>
  <si>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</si>
  <si>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</si>
  <si>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</si>
  <si>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</si>
  <si>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</si>
  <si>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</si>
  <si>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</si>
  <si>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</si>
  <si>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</si>
  <si>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</si>
  <si>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</si>
  <si>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</si>
  <si>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</si>
  <si>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</si>
  <si>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</si>
  <si>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</si>
  <si>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</si>
  <si>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</si>
  <si>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</si>
  <si>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</si>
  <si>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</si>
  <si>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</si>
  <si>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</si>
  <si>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</si>
  <si>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</si>
  <si>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</si>
  <si>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</si>
  <si>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</si>
  <si>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</si>
  <si>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</si>
  <si>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</si>
  <si>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</si>
  <si>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</si>
  <si>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</si>
  <si>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</si>
  <si>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</si>
  <si>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</si>
  <si>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</si>
  <si>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</si>
  <si>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</si>
  <si>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</si>
  <si>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</si>
  <si>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</si>
  <si>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</si>
  <si>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</si>
  <si>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</si>
  <si>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</si>
  <si>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</si>
  <si>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</si>
  <si>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</si>
  <si>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</si>
  <si>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</si>
  <si>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</si>
  <si>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</si>
  <si>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</si>
  <si>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</si>
  <si>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</si>
  <si>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</si>
  <si>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</si>
  <si>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</si>
  <si>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</si>
  <si>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</si>
  <si>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</si>
  <si>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</si>
  <si>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</si>
  <si>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</si>
  <si>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</si>
  <si>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</si>
  <si>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</si>
  <si>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</si>
  <si>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</si>
  <si>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</si>
  <si>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</si>
  <si>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</si>
  <si>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</si>
  <si>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</si>
  <si>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</si>
  <si>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</si>
  <si>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</si>
  <si>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</si>
  <si>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</si>
  <si>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</si>
  <si>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</si>
  <si>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</si>
  <si>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</si>
  <si>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</si>
  <si>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</si>
  <si>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</si>
  <si>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</si>
  <si>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</si>
  <si>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</si>
  <si>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</si>
  <si>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</si>
  <si>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</si>
  <si>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</si>
  <si>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</si>
  <si>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</si>
  <si>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</si>
  <si>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</si>
  <si>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</si>
  <si>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</si>
  <si>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</si>
  <si>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</si>
  <si>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</si>
  <si>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</si>
  <si>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</si>
  <si>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</si>
  <si>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</si>
  <si>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</si>
  <si>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</si>
  <si>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</si>
  <si>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</si>
  <si>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</si>
  <si>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</si>
  <si>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</si>
  <si>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</si>
  <si>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</si>
  <si>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</si>
  <si>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</si>
  <si>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</si>
  <si>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</si>
  <si>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</si>
  <si>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</si>
  <si>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</si>
  <si>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</si>
  <si>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</si>
  <si>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</si>
  <si>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</si>
  <si>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</si>
  <si>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</si>
  <si>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</si>
  <si>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</si>
  <si>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</si>
  <si>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</si>
  <si>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</si>
  <si>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</si>
  <si>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</si>
  <si>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</si>
  <si>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</si>
  <si>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</si>
  <si>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</si>
  <si>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</si>
  <si>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</si>
  <si>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</si>
  <si>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</si>
  <si>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</si>
  <si>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</si>
  <si>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</si>
  <si>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</si>
  <si>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</si>
  <si>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</si>
  <si>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</si>
  <si>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</si>
  <si>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</si>
  <si>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</si>
  <si>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</si>
  <si>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</si>
  <si>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</si>
  <si>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</si>
  <si>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</si>
  <si>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</si>
  <si>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</si>
  <si>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</si>
  <si>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</si>
  <si>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</si>
  <si>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</si>
  <si>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</si>
  <si>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</si>
  <si>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</si>
  <si>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</si>
  <si>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</si>
  <si>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</si>
  <si>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</si>
  <si>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</si>
  <si>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</si>
  <si>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</si>
  <si>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</si>
  <si>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</si>
  <si>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</si>
  <si>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</si>
  <si>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</si>
  <si>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</si>
  <si>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</si>
  <si>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</si>
  <si>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</si>
  <si>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</si>
  <si>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</si>
  <si>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</si>
  <si>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</si>
  <si>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</si>
  <si>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</si>
  <si>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</si>
  <si>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</si>
  <si>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</si>
  <si>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</si>
  <si>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</si>
  <si>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</si>
  <si>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</si>
  <si>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</si>
  <si>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</si>
  <si>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</si>
  <si>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</si>
  <si>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</si>
  <si>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</si>
  <si>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</si>
  <si>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</si>
  <si>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</si>
  <si>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</si>
  <si>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</si>
  <si>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</si>
  <si>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</si>
  <si>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</si>
  <si>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</si>
  <si>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</si>
  <si>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</si>
  <si>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</si>
  <si>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</si>
  <si>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</si>
  <si>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</si>
  <si>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</si>
  <si>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</si>
  <si>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</si>
  <si>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</si>
  <si>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</si>
  <si>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</si>
  <si>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</si>
  <si>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</si>
  <si>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</si>
  <si>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</si>
  <si>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</si>
  <si>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</si>
  <si>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</si>
  <si>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</si>
  <si>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</si>
  <si>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</si>
  <si>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</si>
  <si>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</si>
  <si>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</si>
  <si>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</si>
  <si>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</si>
  <si>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</si>
  <si>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</si>
  <si>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</si>
  <si>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</si>
  <si>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</si>
  <si>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</si>
  <si>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</si>
  <si>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</si>
  <si>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</si>
  <si>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</si>
  <si>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</si>
  <si>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</si>
  <si>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</si>
  <si>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</si>
  <si>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</si>
  <si>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</si>
  <si>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</si>
  <si>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</si>
  <si>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</si>
  <si>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</si>
  <si>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</si>
  <si>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</si>
  <si>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</si>
  <si>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</si>
  <si>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</si>
  <si>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</si>
  <si>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</si>
  <si>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</si>
  <si>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</si>
  <si>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</si>
  <si>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</si>
  <si>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</si>
  <si>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</si>
  <si>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</si>
  <si>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</si>
  <si>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</si>
  <si>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</si>
  <si>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</si>
  <si>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</si>
  <si>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</si>
  <si>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</si>
  <si>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</si>
  <si>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</si>
  <si>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</si>
  <si>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</si>
  <si>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</si>
  <si>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</si>
  <si>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</si>
  <si>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</si>
  <si>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</si>
  <si>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</si>
  <si>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</si>
  <si>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</si>
  <si>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</si>
  <si>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</si>
  <si>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</si>
  <si>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</si>
  <si>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</si>
  <si>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</si>
  <si>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</si>
  <si>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</si>
  <si>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</si>
  <si>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</si>
  <si>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</si>
  <si>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</si>
  <si>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</si>
  <si>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</si>
  <si>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</si>
  <si>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</si>
  <si>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</si>
  <si>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</si>
  <si>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</si>
  <si>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</si>
  <si>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</si>
  <si>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</si>
  <si>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</si>
  <si>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</si>
  <si>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</si>
  <si>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</si>
  <si>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</si>
  <si>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</si>
  <si>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</si>
  <si>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</si>
  <si>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</si>
  <si>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</si>
  <si>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</si>
  <si>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</si>
  <si>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</si>
  <si>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</si>
  <si>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</si>
  <si>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</si>
  <si>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</si>
  <si>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</si>
  <si>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</si>
  <si>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</si>
  <si>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</si>
  <si>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</si>
  <si>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</si>
  <si>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</si>
  <si>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</si>
  <si>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</si>
  <si>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</si>
  <si>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</si>
  <si>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</si>
  <si>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</si>
  <si>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</si>
  <si>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</si>
  <si>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</si>
  <si>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</si>
  <si>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</si>
  <si>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</si>
  <si>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</si>
  <si>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</si>
  <si>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</si>
  <si>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</si>
  <si>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</si>
  <si>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</si>
  <si>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</si>
  <si>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</si>
  <si>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</si>
  <si>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</si>
  <si>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</si>
  <si>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</si>
  <si>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</si>
  <si>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</si>
  <si>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</si>
  <si>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</si>
  <si>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</si>
  <si>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</si>
  <si>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</si>
  <si>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</si>
  <si>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</si>
  <si>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</si>
  <si>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</si>
  <si>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</si>
  <si>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</si>
  <si>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</si>
  <si>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</si>
  <si>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</si>
  <si>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</si>
  <si>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</si>
  <si>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</si>
  <si>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</si>
  <si>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</si>
  <si>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</si>
  <si>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</si>
  <si>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</si>
  <si>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</si>
  <si>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</si>
  <si>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</si>
  <si>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</si>
  <si>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</si>
  <si>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</si>
  <si>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</si>
  <si>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</si>
  <si>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</si>
  <si>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</si>
  <si>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</si>
  <si>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</si>
  <si>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</si>
  <si>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</si>
  <si>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</si>
  <si>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</si>
  <si>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</si>
  <si>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</si>
  <si>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</si>
  <si>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</si>
  <si>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</si>
  <si>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</si>
  <si>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</si>
  <si>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</si>
  <si>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</si>
  <si>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</si>
  <si>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</si>
  <si>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</si>
  <si>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</si>
  <si>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</si>
  <si>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</si>
  <si>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</si>
  <si>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</si>
  <si>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</si>
  <si>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</si>
  <si>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</si>
  <si>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</si>
  <si>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</si>
  <si>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</si>
  <si>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</si>
  <si>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</si>
  <si>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</si>
  <si>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</si>
  <si>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</si>
  <si>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</si>
  <si>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</si>
  <si>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</si>
  <si>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</si>
  <si>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</si>
  <si>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</si>
  <si>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</si>
  <si>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</si>
  <si>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</si>
  <si>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</si>
  <si>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</si>
  <si>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</si>
  <si>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</si>
  <si>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</si>
  <si>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</si>
  <si>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</si>
  <si>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</si>
  <si>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</si>
  <si>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</si>
  <si>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</si>
  <si>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</si>
  <si>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</si>
  <si>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</si>
  <si>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</si>
  <si>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</si>
  <si>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</si>
  <si>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</si>
  <si>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</si>
  <si>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</si>
  <si>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</si>
  <si>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</si>
  <si>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</si>
  <si>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</si>
  <si>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</si>
  <si>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</si>
  <si>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</si>
  <si>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</si>
  <si>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</si>
  <si>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</si>
  <si>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</si>
  <si>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</si>
  <si>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</si>
  <si>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</si>
  <si>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</si>
  <si>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</si>
  <si>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</si>
  <si>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</si>
  <si>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</si>
  <si>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</si>
  <si>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</si>
  <si>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</si>
  <si>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</si>
  <si>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</si>
  <si>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</si>
  <si>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</si>
  <si>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</si>
  <si>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</si>
  <si>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</si>
  <si>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</si>
  <si>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</si>
  <si>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</si>
  <si>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</si>
  <si>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</si>
  <si>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</si>
  <si>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</si>
  <si>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</si>
  <si>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</si>
  <si>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</si>
  <si>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</si>
  <si>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</si>
  <si>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</si>
  <si>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</si>
  <si>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</si>
  <si>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</si>
  <si>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</si>
  <si>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</si>
  <si>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</si>
  <si>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</si>
  <si>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</si>
  <si>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</si>
  <si>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</si>
  <si>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</si>
  <si>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</si>
  <si>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</si>
  <si>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</si>
  <si>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</si>
  <si>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</si>
  <si>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</si>
  <si>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</si>
  <si>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</si>
  <si>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</si>
  <si>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</si>
  <si>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</si>
  <si>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</si>
  <si>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</si>
  <si>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</si>
  <si>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</si>
  <si>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</si>
  <si>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</si>
  <si>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</si>
  <si>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</si>
  <si>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</si>
  <si>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</si>
  <si>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</si>
  <si>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</si>
  <si>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</si>
  <si>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</si>
  <si>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</si>
  <si>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</si>
  <si>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</si>
  <si>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</si>
  <si>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</si>
  <si>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</si>
  <si>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</si>
  <si>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</si>
  <si>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</si>
  <si>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</si>
  <si>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</si>
  <si>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</si>
  <si>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</si>
  <si>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</si>
  <si>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</si>
  <si>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</si>
  <si>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</si>
  <si>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</si>
  <si>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</si>
  <si>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</si>
  <si>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</si>
  <si>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</si>
  <si>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</si>
  <si>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</si>
  <si>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</si>
  <si>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</si>
  <si>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</si>
  <si>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</si>
  <si>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</si>
  <si>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</si>
  <si>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</si>
  <si>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</si>
  <si>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</si>
  <si>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</si>
  <si>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</si>
  <si>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</si>
  <si>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</si>
  <si>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</si>
  <si>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</si>
  <si>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</si>
  <si>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</si>
  <si>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</si>
  <si>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</si>
  <si>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</si>
  <si>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</si>
  <si>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</si>
  <si>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</si>
  <si>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</si>
  <si>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</si>
  <si>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</si>
  <si>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</si>
  <si>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</si>
  <si>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</si>
  <si>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</si>
  <si>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</si>
  <si>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</si>
  <si>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</si>
  <si>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</si>
  <si>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</si>
  <si>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</si>
  <si>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</si>
  <si>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</si>
  <si>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</si>
  <si>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</si>
  <si>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</si>
  <si>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</si>
  <si>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</si>
  <si>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</si>
  <si>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</si>
  <si>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</si>
  <si>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</si>
  <si>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</si>
  <si>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</si>
  <si>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</si>
  <si>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</si>
  <si>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</si>
  <si>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</si>
  <si>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</si>
  <si>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</si>
  <si>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</si>
  <si>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</si>
  <si>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</si>
  <si>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</si>
  <si>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</si>
  <si>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</si>
  <si>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</si>
  <si>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</si>
  <si>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</si>
  <si>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</si>
  <si>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</si>
  <si>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</si>
  <si>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</si>
  <si>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</si>
  <si>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</si>
  <si>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</si>
  <si>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</si>
  <si>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</si>
  <si>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</si>
  <si>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</si>
  <si>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</si>
  <si>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</si>
  <si>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</si>
  <si>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</si>
  <si>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</si>
  <si>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</si>
  <si>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</si>
  <si>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</si>
  <si>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</si>
  <si>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</si>
  <si>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</si>
  <si>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</si>
  <si>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</si>
  <si>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</si>
  <si>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</si>
  <si>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</si>
  <si>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</si>
  <si>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</si>
  <si>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</si>
  <si>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</si>
  <si>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</si>
  <si>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</si>
  <si>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</si>
  <si>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</si>
  <si>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</si>
  <si>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</si>
  <si>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</si>
  <si>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</si>
  <si>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</si>
  <si>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</si>
  <si>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</si>
  <si>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</si>
  <si>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</si>
  <si>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</si>
  <si>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</si>
  <si>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</si>
  <si>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</si>
  <si>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</si>
  <si>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</si>
  <si>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</si>
  <si>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</si>
  <si>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</si>
  <si>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</si>
  <si>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</si>
  <si>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</si>
  <si>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</si>
  <si>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</si>
  <si>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</si>
  <si>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</si>
  <si>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</si>
  <si>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</si>
  <si>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</si>
  <si>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</si>
  <si>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</si>
  <si>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</si>
  <si>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</si>
  <si>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</si>
  <si>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</si>
  <si>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</si>
  <si>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</si>
  <si>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</si>
  <si>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</si>
  <si>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</si>
  <si>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</si>
  <si>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</si>
  <si>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</si>
  <si>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</si>
  <si>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</si>
  <si>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</si>
  <si>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</si>
  <si>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</si>
  <si>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</si>
  <si>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</si>
  <si>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</si>
  <si>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</si>
  <si>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</si>
  <si>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</si>
  <si>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</si>
  <si>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</si>
  <si>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</si>
  <si>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</si>
  <si>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</si>
  <si>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</si>
  <si>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</si>
  <si>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</si>
  <si>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</si>
  <si>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</si>
  <si>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</si>
  <si>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</si>
  <si>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</si>
  <si>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</si>
  <si>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</si>
  <si>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</si>
  <si>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</si>
  <si>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</si>
  <si>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</si>
  <si>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</si>
  <si>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</si>
  <si>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</si>
  <si>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</si>
  <si>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</si>
  <si>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</si>
  <si>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</si>
  <si>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</si>
  <si>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</si>
  <si>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</si>
  <si>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</si>
  <si>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</si>
  <si>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</si>
  <si>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</si>
  <si>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</si>
  <si>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</si>
  <si>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</si>
  <si>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</si>
  <si>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</si>
  <si>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</si>
  <si>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</si>
  <si>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</si>
  <si>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</si>
  <si>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</si>
  <si>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</si>
  <si>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</si>
  <si>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</si>
  <si>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</si>
  <si>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</si>
  <si>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</si>
  <si>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</si>
  <si>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</si>
  <si>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</si>
  <si>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</si>
  <si>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</si>
  <si>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</si>
  <si>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</si>
  <si>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</si>
  <si>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</si>
  <si>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</si>
  <si>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</si>
  <si>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</si>
  <si>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</si>
  <si>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</si>
  <si>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</si>
  <si>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</si>
  <si>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</si>
  <si>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</si>
  <si>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</si>
  <si>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</si>
  <si>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</si>
  <si>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</si>
  <si>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</si>
  <si>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</si>
  <si>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</si>
  <si>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</si>
  <si>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</si>
  <si>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</si>
  <si>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</si>
  <si>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</si>
  <si>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</si>
  <si>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</si>
  <si>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</si>
  <si>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</si>
  <si>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</si>
  <si>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</si>
  <si>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</si>
  <si>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</si>
  <si>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</si>
  <si>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</si>
  <si>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</si>
  <si>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</si>
  <si>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</si>
  <si>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</si>
  <si>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</si>
  <si>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</si>
  <si>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</si>
  <si>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</si>
  <si>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</si>
  <si>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</si>
  <si>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</si>
  <si>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</si>
  <si>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</si>
  <si>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</si>
  <si>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</si>
  <si>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</si>
  <si>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</si>
  <si>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</si>
  <si>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</si>
  <si>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</si>
  <si>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</si>
  <si>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</si>
  <si>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</si>
  <si>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</si>
  <si>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</si>
  <si>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</si>
  <si>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</si>
  <si>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</si>
  <si>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</si>
  <si>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</si>
  <si>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</si>
  <si>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</si>
  <si>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</si>
  <si>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</si>
  <si>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</si>
  <si>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</si>
  <si>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</si>
  <si>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</si>
  <si>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</si>
  <si>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</si>
  <si>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</si>
  <si>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</si>
  <si>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</si>
  <si>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</si>
  <si>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</si>
  <si>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</si>
  <si>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</si>
  <si>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</si>
  <si>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</si>
  <si>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</si>
  <si>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</si>
  <si>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</si>
  <si>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</si>
  <si>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</si>
  <si>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</si>
  <si>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</si>
  <si>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</si>
  <si>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</si>
  <si>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</si>
  <si>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</si>
  <si>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</si>
  <si>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</si>
  <si>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</si>
  <si>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</si>
  <si>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</si>
  <si>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</si>
  <si>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</si>
  <si>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</si>
  <si>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</si>
  <si>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</si>
  <si>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</si>
  <si>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</si>
  <si>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</si>
  <si>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</si>
  <si>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</si>
  <si>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</si>
  <si>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</si>
  <si>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</si>
  <si>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</si>
  <si>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</si>
  <si>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</si>
  <si>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</si>
  <si>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</si>
  <si>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</si>
  <si>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</si>
  <si>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</si>
  <si>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</si>
  <si>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</si>
  <si>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</si>
  <si>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</si>
  <si>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</si>
  <si>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</si>
  <si>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</si>
  <si>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</si>
  <si>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</si>
  <si>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</si>
  <si>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</si>
  <si>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</si>
  <si>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</si>
  <si>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</si>
  <si>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</si>
  <si>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</si>
  <si>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</si>
  <si>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</si>
  <si>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</si>
  <si>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</si>
  <si>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</si>
  <si>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</si>
  <si>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</si>
  <si>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</si>
  <si>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</si>
  <si>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</si>
  <si>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</si>
  <si>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</si>
  <si>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</si>
  <si>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</si>
  <si>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</si>
  <si>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</si>
  <si>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</si>
  <si>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</si>
  <si>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</si>
  <si>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</si>
  <si>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</si>
  <si>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</si>
  <si>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</si>
  <si>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</si>
  <si>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</si>
  <si>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</si>
  <si>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</si>
  <si>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</si>
  <si>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</si>
  <si>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</si>
  <si>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</si>
  <si>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</si>
  <si>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</si>
  <si>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</si>
  <si>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</si>
  <si>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</si>
  <si>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</si>
  <si>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</si>
  <si>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</si>
  <si>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</si>
  <si>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</si>
  <si>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</si>
  <si>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</si>
  <si>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</si>
  <si>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</si>
  <si>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</si>
  <si>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</si>
  <si>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</si>
  <si>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</si>
  <si>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</si>
  <si>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</si>
  <si>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</si>
  <si>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</si>
  <si>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</si>
  <si>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</si>
  <si>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</si>
  <si>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</si>
  <si>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</si>
  <si>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</si>
  <si>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</si>
  <si>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</si>
  <si>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</si>
  <si>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</si>
  <si>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</si>
  <si>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</si>
  <si>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</si>
  <si>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</si>
  <si>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</si>
  <si>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</si>
  <si>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</si>
  <si>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</si>
  <si>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</si>
  <si>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</si>
  <si>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</si>
  <si>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</si>
  <si>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</si>
  <si>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</si>
  <si>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</si>
  <si>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</si>
  <si>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</si>
  <si>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</si>
  <si>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</si>
  <si>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</si>
  <si>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</si>
  <si>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</si>
  <si>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</si>
  <si>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</si>
  <si>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</si>
  <si>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</si>
  <si>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</si>
  <si>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</si>
  <si>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</si>
  <si>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</si>
  <si>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</si>
  <si>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</si>
  <si>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</si>
  <si>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</si>
  <si>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</si>
  <si>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</si>
  <si>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</si>
  <si>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</si>
  <si>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</si>
  <si>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</si>
  <si>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</si>
  <si>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</si>
  <si>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</si>
  <si>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</si>
  <si>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</si>
  <si>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</si>
  <si>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</si>
  <si>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</si>
  <si>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</si>
  <si>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</si>
  <si>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</si>
  <si>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</si>
  <si>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</si>
  <si>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</si>
  <si>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</si>
  <si>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</si>
  <si>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</si>
  <si>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</si>
  <si>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</si>
  <si>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</si>
  <si>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</si>
  <si>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</si>
  <si>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</si>
  <si>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</si>
  <si>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</si>
  <si>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</si>
  <si>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</si>
  <si>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</si>
  <si>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</si>
  <si>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</si>
  <si>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</si>
  <si>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</si>
  <si>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</si>
  <si>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</si>
  <si>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</si>
  <si>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</si>
  <si>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</si>
  <si>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</si>
  <si>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</si>
  <si>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</si>
  <si>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</si>
  <si>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</si>
  <si>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</si>
  <si>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</si>
  <si>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</si>
  <si>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</si>
  <si>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</si>
  <si>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</si>
  <si>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</si>
  <si>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</si>
  <si>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</si>
  <si>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</si>
  <si>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</si>
  <si>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</si>
  <si>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</si>
  <si>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</si>
  <si>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</si>
  <si>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</si>
  <si>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</si>
  <si>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</si>
  <si>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</si>
  <si>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</si>
  <si>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</si>
  <si>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</si>
  <si>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</si>
  <si>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</si>
  <si>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</si>
  <si>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</si>
  <si>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</si>
  <si>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</si>
  <si>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</si>
  <si>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</si>
  <si>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</si>
  <si>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</si>
  <si>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</si>
  <si>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</si>
  <si>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</si>
  <si>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</si>
  <si>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</si>
  <si>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</si>
  <si>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</si>
  <si>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</si>
  <si>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</si>
  <si>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</si>
  <si>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</si>
  <si>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</si>
  <si>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</si>
  <si>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</si>
  <si>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</si>
  <si>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</si>
  <si>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</si>
  <si>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</si>
  <si>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</si>
  <si>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</si>
  <si>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</si>
  <si>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</si>
  <si>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</si>
  <si>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</si>
  <si>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</si>
  <si>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</si>
  <si>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</si>
  <si>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</si>
  <si>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</si>
  <si>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</si>
  <si>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</si>
  <si>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</si>
  <si>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</si>
  <si>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</si>
  <si>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</si>
  <si>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</si>
  <si>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</si>
  <si>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</si>
  <si>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</si>
  <si>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</si>
  <si>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</si>
  <si>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</si>
  <si>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</si>
  <si>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</si>
  <si>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</si>
  <si>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</si>
  <si>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</si>
  <si>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</si>
  <si>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</si>
  <si>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</si>
  <si>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</si>
  <si>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</si>
  <si>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</si>
  <si>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</si>
  <si>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</si>
  <si>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</si>
  <si>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</si>
  <si>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</si>
  <si>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</si>
  <si>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</si>
  <si>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</si>
  <si>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</si>
  <si>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</si>
  <si>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</si>
  <si>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</si>
  <si>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</si>
  <si>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</si>
  <si>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</si>
  <si>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</si>
  <si>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</si>
  <si>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</si>
  <si>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</si>
  <si>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</si>
  <si>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</si>
  <si>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</si>
  <si>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</si>
  <si>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</si>
  <si>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</si>
  <si>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</si>
  <si>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</si>
  <si>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</si>
  <si>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</si>
  <si>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</si>
  <si>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</si>
  <si>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</si>
  <si>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</si>
  <si>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</si>
  <si>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</si>
  <si>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</si>
  <si>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</si>
  <si>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</si>
  <si>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</si>
  <si>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</si>
  <si>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</si>
  <si>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</si>
  <si>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</si>
  <si>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</si>
  <si>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</si>
  <si>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</si>
  <si>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</si>
  <si>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</si>
  <si>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</si>
  <si>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</si>
  <si>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</si>
  <si>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</si>
  <si>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</si>
  <si>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</si>
  <si>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</si>
  <si>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</si>
  <si>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</si>
  <si>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</si>
  <si>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</si>
  <si>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</si>
  <si>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</si>
  <si>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</si>
  <si>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</si>
  <si>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</si>
  <si>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</si>
  <si>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</si>
  <si>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</si>
  <si>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</si>
  <si>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</si>
  <si>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</si>
  <si>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</si>
  <si>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</si>
  <si>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</si>
  <si>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</si>
  <si>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</si>
  <si>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</si>
  <si>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</si>
  <si>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</si>
  <si>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</si>
  <si>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</si>
  <si>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</si>
  <si>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</si>
  <si>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</si>
  <si>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</si>
  <si>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</si>
  <si>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</si>
  <si>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</si>
  <si>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</si>
  <si>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</si>
  <si>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</si>
  <si>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</si>
  <si>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</si>
  <si>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</si>
  <si>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</si>
  <si>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</si>
  <si>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</si>
  <si>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</si>
  <si>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</si>
  <si>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</si>
  <si>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</si>
  <si>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</si>
  <si>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</si>
  <si>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</si>
  <si>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</si>
  <si>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</si>
  <si>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</si>
  <si>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</si>
  <si>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</si>
  <si>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</si>
  <si>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</si>
  <si>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</si>
  <si>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</si>
  <si>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</si>
  <si>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</si>
  <si>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</si>
  <si>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</si>
  <si>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</si>
  <si>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</si>
  <si>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</si>
  <si>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</si>
  <si>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</si>
  <si>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</si>
  <si>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</si>
  <si>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</si>
  <si>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</si>
  <si>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</si>
  <si>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</si>
  <si>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</si>
  <si>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</si>
  <si>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</si>
  <si>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</si>
  <si>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</si>
  <si>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</si>
  <si>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</si>
  <si>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</si>
  <si>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</si>
  <si>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</si>
  <si>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</si>
  <si>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</si>
  <si>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</si>
  <si>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</si>
  <si>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</si>
  <si>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</si>
  <si>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</si>
  <si>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</si>
  <si>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</si>
  <si>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</si>
  <si>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</si>
  <si>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</si>
  <si>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</si>
  <si>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</si>
  <si>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</si>
  <si>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</si>
  <si>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</si>
  <si>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</si>
  <si>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</si>
  <si>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</si>
  <si>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</si>
  <si>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</si>
  <si>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</si>
  <si>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</si>
  <si>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</si>
  <si>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</si>
  <si>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</si>
  <si>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</si>
  <si>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</si>
  <si>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</si>
  <si>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</si>
  <si>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</si>
  <si>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</si>
  <si>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</si>
  <si>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</si>
  <si>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</si>
  <si>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</si>
  <si>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</si>
  <si>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</si>
  <si>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</si>
  <si>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</si>
  <si>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</si>
  <si>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</si>
  <si>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</si>
  <si>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</si>
  <si>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</si>
  <si>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</si>
  <si>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</si>
  <si>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</si>
  <si>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</si>
  <si>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</si>
  <si>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</si>
  <si>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</si>
  <si>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</si>
  <si>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</si>
  <si>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</si>
  <si>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</si>
  <si>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</si>
  <si>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</si>
  <si>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</si>
  <si>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</si>
  <si>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</si>
  <si>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</si>
  <si>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</si>
  <si>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</si>
  <si>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</si>
  <si>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</si>
  <si>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</si>
  <si>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</si>
  <si>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</si>
  <si>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</si>
  <si>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</si>
  <si>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</si>
  <si>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</si>
  <si>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</si>
  <si>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</si>
  <si>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</si>
  <si>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</si>
  <si>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</si>
  <si>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</si>
  <si>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</si>
  <si>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</si>
  <si>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</si>
  <si>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</si>
  <si>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</si>
  <si>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</si>
  <si>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</si>
  <si>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</si>
  <si>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</si>
  <si>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</si>
  <si>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</si>
  <si>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</si>
  <si>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</si>
  <si>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</si>
  <si>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</si>
  <si>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</si>
  <si>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</si>
  <si>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</si>
  <si>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</si>
  <si>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</si>
  <si>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</si>
  <si>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</si>
  <si>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</si>
  <si>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</si>
  <si>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</si>
  <si>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</si>
  <si>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</si>
  <si>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</si>
  <si>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</si>
  <si>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</si>
  <si>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</si>
  <si>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</si>
  <si>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</si>
  <si>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</si>
  <si>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</si>
  <si>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</si>
  <si>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</si>
  <si>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</si>
  <si>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</si>
  <si>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</si>
  <si>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</si>
  <si>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</si>
  <si>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</si>
  <si>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</si>
  <si>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</si>
  <si>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</si>
  <si>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</si>
  <si>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</si>
  <si>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</si>
  <si>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</si>
  <si>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</si>
  <si>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</si>
  <si>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</si>
  <si>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</si>
  <si>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</si>
  <si>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</si>
  <si>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</si>
  <si>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</si>
  <si>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</si>
  <si>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</si>
  <si>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</si>
  <si>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</si>
  <si>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</si>
  <si>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</si>
  <si>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</si>
  <si>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</si>
  <si>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</si>
  <si>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</si>
  <si>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</si>
  <si>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</si>
  <si>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</si>
  <si>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</si>
  <si>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</si>
  <si>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</si>
  <si>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</si>
  <si>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</si>
  <si>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</si>
  <si>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</si>
  <si>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</si>
  <si>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</si>
  <si>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</si>
  <si>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</si>
  <si>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</si>
  <si>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</si>
  <si>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</si>
  <si>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</si>
  <si>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</si>
  <si>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</si>
  <si>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</si>
  <si>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</si>
  <si>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</si>
  <si>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</si>
  <si>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</si>
  <si>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</si>
  <si>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</si>
  <si>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</si>
  <si>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</si>
  <si>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</si>
  <si>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</si>
  <si>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</si>
  <si>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</si>
  <si>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</si>
  <si>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</si>
  <si>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</si>
  <si>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</si>
  <si>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</si>
  <si>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</si>
  <si>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</si>
  <si>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</si>
  <si>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</si>
  <si>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</si>
  <si>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</si>
  <si>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</si>
  <si>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</si>
  <si>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</si>
  <si>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</si>
  <si>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</si>
  <si>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</si>
  <si>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</si>
  <si>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</si>
  <si>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</si>
  <si>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</si>
  <si>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</si>
  <si>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</si>
  <si>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</si>
  <si>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</si>
  <si>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</si>
  <si>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</si>
  <si>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</si>
  <si>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</si>
  <si>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</si>
  <si>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</si>
  <si>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</si>
  <si>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</si>
  <si>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</si>
  <si>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</si>
  <si>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</si>
  <si>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</si>
  <si>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</si>
  <si>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</si>
  <si>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</si>
  <si>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</si>
  <si>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</si>
  <si>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</si>
  <si>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</si>
  <si>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</si>
  <si>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</si>
  <si>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</si>
  <si>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</si>
  <si>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</si>
  <si>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</si>
  <si>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</si>
  <si>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</si>
  <si>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</si>
  <si>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</si>
  <si>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</si>
  <si>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</si>
  <si>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</si>
  <si>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</si>
  <si>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</si>
  <si>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</si>
  <si>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</si>
  <si>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</si>
  <si>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</si>
  <si>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</si>
  <si>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</si>
  <si>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</si>
  <si>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</si>
  <si>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</si>
  <si>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</si>
  <si>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</si>
  <si>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</si>
  <si>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</si>
  <si>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</si>
  <si>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</si>
  <si>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</si>
  <si>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</si>
  <si>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</si>
  <si>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</si>
  <si>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</si>
  <si>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</si>
  <si>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</si>
  <si>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</si>
  <si>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</si>
  <si>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</si>
  <si>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</si>
  <si>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</si>
  <si>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</si>
  <si>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</si>
  <si>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</si>
  <si>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</si>
  <si>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</si>
  <si>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</si>
  <si>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</si>
  <si>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</si>
  <si>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</si>
  <si>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</si>
  <si>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</si>
  <si>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</si>
  <si>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</si>
  <si>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</si>
  <si>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</si>
  <si>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</si>
  <si>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</si>
  <si>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</si>
  <si>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</si>
  <si>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</si>
  <si>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</si>
  <si>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</si>
  <si>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</si>
  <si>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</si>
  <si>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</si>
  <si>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</si>
  <si>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</si>
  <si>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</si>
  <si>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</si>
  <si>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</si>
  <si>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</si>
  <si>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</si>
  <si>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</si>
  <si>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</si>
  <si>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</si>
  <si>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</si>
  <si>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</si>
  <si>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</si>
  <si>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</si>
  <si>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</si>
  <si>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</si>
  <si>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</si>
  <si>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</si>
  <si>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</si>
  <si>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</si>
  <si>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</si>
  <si>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</si>
  <si>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</si>
  <si>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</si>
  <si>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</si>
  <si>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</si>
  <si>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</si>
  <si>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</si>
  <si>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</si>
  <si>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</si>
  <si>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</si>
  <si>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</si>
  <si>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</si>
  <si>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</si>
  <si>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</si>
  <si>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</si>
  <si>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</si>
  <si>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</si>
  <si>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</si>
  <si>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</si>
  <si>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</si>
  <si>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</si>
  <si>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</si>
  <si>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</si>
  <si>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</si>
  <si>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</si>
  <si>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</si>
  <si>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</si>
  <si>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</si>
  <si>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</si>
  <si>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</si>
  <si>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</si>
  <si>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</si>
  <si>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</si>
  <si>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</si>
  <si>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</si>
  <si>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</si>
  <si>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</si>
  <si>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</si>
  <si>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</si>
  <si>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</si>
  <si>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</si>
  <si>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</si>
  <si>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</si>
  <si>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</si>
  <si>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</si>
  <si>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</si>
  <si>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</si>
  <si>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</si>
  <si>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</si>
  <si>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</si>
  <si>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</si>
  <si>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</si>
  <si>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</si>
  <si>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</si>
  <si>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</si>
  <si>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</si>
  <si>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</si>
  <si>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</si>
  <si>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</si>
  <si>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</si>
  <si>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</si>
  <si>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</si>
  <si>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</si>
  <si>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</si>
  <si>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</si>
  <si>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</si>
  <si>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</si>
  <si>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</si>
  <si>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</si>
  <si>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</si>
  <si>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</si>
  <si>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</si>
  <si>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</si>
  <si>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</si>
  <si>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</si>
  <si>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</si>
  <si>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</si>
  <si>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</si>
  <si>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</si>
  <si>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</si>
  <si>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</si>
  <si>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</si>
  <si>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</si>
  <si>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</si>
  <si>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</si>
  <si>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</si>
  <si>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</si>
  <si>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</si>
  <si>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</si>
  <si>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</si>
  <si>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</si>
  <si>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</si>
  <si>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</si>
  <si>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</si>
  <si>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</si>
  <si>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</si>
  <si>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</si>
  <si>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</si>
  <si>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</si>
  <si>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</si>
  <si>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</si>
  <si>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</si>
  <si>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</si>
  <si>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</si>
  <si>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</si>
  <si>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</si>
  <si>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</si>
  <si>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</si>
  <si>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</si>
  <si>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</si>
  <si>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</si>
  <si>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</si>
  <si>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</si>
  <si>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</si>
  <si>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</si>
  <si>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</si>
  <si>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</si>
  <si>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</si>
  <si>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</si>
  <si>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</si>
  <si>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</si>
  <si>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</si>
  <si>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</si>
  <si>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</si>
  <si>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</si>
  <si>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</si>
  <si>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</si>
  <si>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</si>
  <si>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</si>
  <si>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</si>
  <si>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</si>
  <si>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</si>
  <si>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</si>
  <si>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</si>
  <si>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</si>
  <si>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</si>
  <si>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</si>
  <si>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</si>
  <si>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</si>
  <si>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</si>
  <si>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</si>
  <si>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</si>
  <si>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</si>
  <si>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</si>
  <si>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</si>
  <si>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</si>
  <si>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</si>
  <si>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</si>
  <si>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</si>
  <si>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</si>
  <si>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</si>
  <si>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</si>
  <si>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</si>
  <si>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</si>
  <si>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</si>
  <si>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</si>
  <si>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</si>
  <si>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</si>
  <si>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</si>
  <si>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</si>
  <si>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</si>
  <si>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</si>
  <si>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</si>
  <si>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</si>
  <si>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</si>
  <si>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</si>
  <si>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</si>
  <si>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</si>
  <si>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</si>
  <si>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</si>
  <si>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</si>
  <si>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</si>
  <si>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</si>
  <si>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</si>
  <si>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</si>
  <si>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</si>
  <si>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</si>
  <si>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</si>
  <si>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</si>
  <si>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</si>
  <si>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</si>
  <si>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</si>
  <si>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</si>
  <si>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</si>
  <si>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</si>
  <si>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</si>
  <si>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</si>
  <si>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</si>
  <si>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</si>
  <si>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</si>
  <si>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</si>
  <si>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</si>
  <si>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</si>
  <si>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</si>
  <si>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</si>
  <si>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</si>
  <si>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</si>
  <si>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</si>
  <si>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</si>
  <si>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</si>
  <si>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</si>
  <si>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</si>
  <si>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</si>
  <si>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</si>
  <si>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</si>
  <si>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</si>
  <si>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</si>
  <si>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</si>
  <si>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</si>
  <si>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</si>
  <si>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</si>
  <si>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</si>
  <si>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</si>
  <si>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</si>
  <si>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</si>
  <si>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</si>
  <si>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</si>
  <si>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</si>
  <si>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</si>
  <si>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</si>
  <si>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</si>
  <si>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</si>
  <si>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</si>
  <si>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</si>
  <si>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</si>
  <si>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</si>
  <si>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</si>
  <si>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</si>
  <si>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</si>
  <si>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</si>
  <si>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</si>
  <si>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</si>
  <si>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</si>
  <si>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</si>
  <si>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</si>
  <si>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</si>
  <si>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</si>
  <si>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</si>
  <si>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</si>
  <si>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</si>
  <si>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</si>
  <si>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</si>
  <si>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</si>
  <si>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</si>
  <si>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</si>
  <si>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</si>
  <si>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</si>
  <si>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</si>
  <si>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</si>
  <si>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</si>
  <si>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</si>
  <si>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</si>
  <si>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</si>
  <si>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</si>
  <si>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</si>
  <si>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</si>
  <si>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</si>
  <si>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</si>
  <si>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</si>
  <si>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</si>
  <si>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</si>
  <si>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</si>
  <si>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</si>
  <si>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</si>
  <si>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</si>
  <si>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</si>
  <si>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</si>
  <si>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</si>
  <si>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</si>
  <si>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</si>
  <si>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</si>
  <si>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</si>
  <si>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</si>
  <si>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</si>
  <si>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</si>
  <si>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</si>
  <si>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</si>
  <si>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</si>
  <si>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</si>
  <si>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</si>
  <si>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</si>
  <si>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</si>
  <si>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</si>
  <si>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</si>
  <si>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</si>
  <si>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</si>
  <si>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</si>
  <si>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</si>
  <si>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</si>
  <si>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</si>
  <si>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</si>
  <si>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</si>
  <si>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</si>
  <si>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</si>
  <si>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</si>
  <si>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</si>
  <si>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</si>
  <si>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</si>
  <si>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</si>
  <si>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</si>
  <si>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</si>
  <si>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</si>
  <si>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</si>
  <si>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</si>
  <si>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</si>
  <si>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</si>
  <si>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</si>
  <si>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</si>
  <si>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</si>
  <si>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</si>
  <si>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</si>
  <si>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</si>
  <si>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</si>
  <si>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</si>
  <si>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</si>
  <si>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</si>
  <si>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</si>
  <si>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</si>
  <si>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</si>
  <si>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</si>
  <si>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</si>
  <si>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</si>
  <si>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</si>
  <si>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</si>
  <si>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</si>
  <si>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</si>
  <si>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</si>
  <si>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</si>
  <si>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</si>
  <si>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</si>
  <si>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</si>
  <si>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</si>
  <si>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</si>
  <si>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</si>
  <si>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</si>
  <si>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</si>
  <si>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</si>
  <si>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</si>
  <si>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</si>
  <si>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</si>
  <si>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</si>
  <si>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</si>
  <si>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</si>
  <si>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</si>
  <si>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</si>
  <si>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</si>
  <si>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</si>
  <si>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</si>
  <si>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</si>
  <si>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</si>
  <si>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</si>
  <si>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</si>
  <si>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</si>
  <si>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</si>
  <si>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</si>
  <si>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</si>
  <si>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</si>
  <si>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</si>
  <si>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</si>
  <si>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</si>
  <si>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</si>
  <si>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</si>
  <si>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</si>
  <si>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</si>
  <si>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</si>
  <si>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</si>
  <si>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</si>
  <si>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</si>
  <si>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</si>
  <si>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</si>
  <si>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</si>
  <si>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</si>
  <si>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</si>
  <si>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</si>
  <si>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</si>
  <si>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</si>
  <si>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</si>
  <si>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</si>
  <si>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</si>
  <si>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</si>
  <si>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</si>
  <si>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</si>
  <si>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</si>
  <si>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</si>
  <si>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</si>
  <si>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</si>
  <si>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</si>
  <si>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</si>
  <si>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</si>
  <si>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</si>
  <si>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</si>
  <si>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</si>
  <si>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</si>
  <si>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</si>
  <si>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</si>
  <si>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</si>
  <si>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</si>
  <si>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</si>
  <si>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</si>
  <si>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</si>
  <si>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</si>
  <si>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</si>
  <si>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</si>
  <si>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</si>
  <si>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</si>
  <si>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</si>
  <si>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</si>
  <si>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</si>
  <si>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</si>
  <si>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</si>
  <si>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</si>
  <si>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</si>
  <si>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</si>
  <si>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</si>
  <si>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</si>
  <si>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</si>
  <si>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</si>
  <si>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</si>
  <si>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</si>
  <si>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</si>
  <si>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</si>
  <si>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</si>
  <si>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</si>
  <si>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</si>
  <si>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</si>
  <si>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</si>
  <si>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</si>
  <si>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</si>
  <si>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</si>
  <si>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</si>
  <si>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</si>
  <si>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</si>
  <si>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</si>
  <si>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</si>
  <si>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</si>
  <si>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</si>
  <si>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</si>
  <si>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</si>
  <si>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</si>
  <si>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</si>
  <si>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</si>
  <si>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</si>
  <si>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</si>
  <si>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</si>
  <si>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</si>
  <si>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</si>
  <si>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</si>
  <si>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</si>
  <si>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</si>
  <si>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</si>
  <si>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</si>
  <si>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</si>
  <si>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</si>
  <si>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</si>
  <si>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</si>
  <si>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</si>
  <si>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</si>
  <si>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</si>
  <si>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</si>
  <si>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</si>
  <si>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</si>
  <si>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</si>
  <si>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</si>
  <si>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</si>
  <si>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</si>
  <si>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</si>
  <si>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</si>
  <si>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</si>
  <si>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</si>
  <si>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</si>
  <si>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</si>
  <si>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</si>
  <si>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</si>
  <si>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</si>
  <si>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</si>
  <si>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</si>
  <si>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</si>
  <si>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</si>
  <si>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</si>
  <si>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</si>
  <si>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</si>
  <si>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</si>
  <si>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</si>
  <si>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</si>
  <si>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</si>
  <si>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</si>
  <si>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</si>
  <si>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</si>
  <si>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</si>
  <si>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</si>
  <si>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</si>
  <si>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</si>
  <si>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</si>
  <si>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</si>
  <si>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</si>
  <si>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</si>
  <si>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</si>
  <si>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</si>
  <si>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</si>
  <si>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</si>
  <si>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</si>
  <si>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</si>
  <si>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</si>
  <si>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</si>
  <si>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</si>
  <si>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</si>
  <si>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</si>
  <si>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</si>
  <si>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</si>
  <si>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</si>
  <si>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</si>
  <si>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</si>
  <si>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</si>
  <si>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</si>
  <si>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</si>
  <si>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</si>
  <si>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</si>
  <si>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</si>
  <si>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</si>
  <si>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</si>
  <si>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</si>
  <si>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</si>
  <si>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</si>
  <si>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</si>
  <si>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</si>
  <si>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</si>
  <si>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</si>
  <si>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</si>
  <si>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</si>
  <si>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</si>
  <si>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</si>
  <si>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</si>
  <si>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</si>
  <si>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</si>
  <si>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</si>
  <si>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</si>
  <si>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</si>
  <si>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</si>
  <si>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</si>
  <si>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</si>
  <si>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</si>
  <si>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</si>
  <si>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</si>
  <si>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</si>
  <si>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</si>
  <si>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</si>
  <si>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</si>
  <si>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</si>
  <si>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</si>
  <si>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</si>
  <si>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</si>
  <si>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</si>
  <si>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</si>
  <si>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</si>
  <si>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</si>
  <si>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</si>
  <si>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</si>
  <si>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</si>
  <si>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</si>
  <si>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</si>
  <si>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</si>
  <si>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</si>
  <si>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</si>
  <si>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</si>
  <si>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</si>
  <si>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</si>
  <si>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</si>
  <si>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</si>
  <si>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</si>
  <si>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</si>
  <si>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</si>
  <si>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</si>
  <si>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</si>
  <si>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</si>
  <si>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</si>
  <si>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</si>
  <si>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</si>
  <si>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</si>
  <si>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</si>
  <si>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</si>
  <si>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</si>
  <si>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</si>
  <si>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</si>
  <si>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</si>
  <si>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</si>
  <si>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</si>
  <si>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</si>
  <si>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</si>
  <si>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</si>
  <si>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</si>
  <si>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</si>
  <si>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</si>
  <si>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</si>
  <si>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</si>
  <si>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</si>
  <si>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</si>
  <si>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</si>
  <si>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</si>
  <si>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</si>
  <si>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</si>
  <si>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</si>
  <si>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</si>
  <si>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</si>
  <si>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</si>
  <si>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</si>
  <si>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</si>
  <si>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</si>
  <si>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</si>
  <si>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</si>
  <si>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</si>
  <si>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</si>
  <si>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</si>
  <si>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</si>
  <si>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</si>
  <si>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</si>
  <si>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</si>
  <si>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</si>
  <si>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</si>
  <si>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</si>
  <si>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</si>
  <si>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</si>
  <si>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</si>
  <si>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</si>
  <si>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</si>
  <si>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</si>
  <si>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</si>
  <si>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</si>
  <si>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</si>
  <si>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</si>
  <si>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</si>
  <si>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</si>
  <si>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</si>
  <si>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</si>
  <si>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</si>
  <si>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</si>
  <si>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</si>
  <si>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</si>
  <si>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</si>
  <si>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</si>
  <si>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</si>
  <si>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</si>
  <si>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</si>
  <si>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</si>
  <si>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</si>
  <si>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</si>
  <si>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</si>
  <si>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</si>
  <si>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</si>
  <si>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</si>
  <si>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</si>
  <si>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</si>
  <si>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</si>
  <si>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</si>
  <si>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</si>
  <si>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</si>
  <si>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</si>
  <si>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</si>
  <si>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</si>
  <si>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</si>
  <si>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</si>
  <si>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</si>
  <si>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</si>
  <si>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</si>
  <si>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</si>
  <si>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</si>
  <si>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</si>
  <si>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</si>
  <si>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</si>
  <si>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</si>
  <si>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</si>
  <si>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</si>
  <si>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</si>
  <si>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</si>
  <si>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</si>
  <si>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</si>
  <si>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</si>
  <si>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</si>
  <si>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</si>
  <si>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</si>
  <si>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</si>
  <si>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</si>
  <si>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</si>
  <si>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</si>
  <si>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</si>
  <si>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</si>
  <si>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</si>
  <si>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</si>
  <si>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</si>
  <si>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</si>
  <si>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</si>
  <si>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</si>
  <si>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</si>
  <si>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</si>
  <si>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</si>
  <si>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</si>
  <si>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</si>
  <si>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</si>
  <si>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</si>
  <si>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</si>
  <si>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</si>
  <si>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</si>
  <si>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</si>
  <si>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</si>
  <si>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</si>
  <si>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</si>
  <si>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</si>
  <si>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</si>
  <si>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</si>
  <si>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</si>
  <si>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</si>
  <si>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</si>
  <si>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</si>
  <si>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</si>
  <si>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</si>
  <si>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</si>
  <si>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</si>
  <si>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</si>
  <si>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</si>
  <si>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</si>
  <si>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</si>
  <si>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</si>
  <si>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</si>
  <si>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</si>
  <si>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</si>
  <si>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</si>
  <si>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</si>
  <si>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</si>
  <si>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</si>
  <si>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</si>
  <si>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</si>
  <si>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</si>
  <si>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</si>
  <si>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</si>
  <si>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</si>
  <si>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</si>
  <si>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</si>
  <si>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</si>
  <si>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</si>
  <si>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</si>
  <si>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</si>
  <si>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</si>
  <si>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</si>
  <si>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</si>
  <si>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</si>
  <si>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</si>
  <si>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</si>
  <si>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</si>
  <si>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</si>
  <si>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</si>
  <si>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</si>
  <si>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</si>
  <si>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</si>
  <si>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</si>
  <si>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</si>
  <si>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</si>
  <si>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</si>
  <si>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</si>
  <si>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</si>
  <si>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</si>
  <si>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</si>
  <si>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</si>
  <si>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</si>
  <si>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</si>
  <si>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</si>
  <si>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</si>
  <si>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</si>
  <si>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</si>
  <si>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</si>
  <si>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</si>
  <si>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</si>
  <si>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</si>
  <si>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</si>
  <si>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</si>
  <si>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</si>
  <si>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</si>
  <si>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</si>
  <si>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</si>
  <si>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</si>
  <si>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</si>
  <si>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</si>
  <si>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</si>
  <si>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</si>
  <si>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</si>
  <si>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</si>
  <si>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</si>
  <si>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</si>
  <si>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</si>
  <si>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</si>
  <si>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</si>
  <si>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</si>
  <si>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</si>
  <si>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</si>
  <si>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</si>
  <si>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</si>
  <si>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</si>
  <si>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</si>
  <si>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</si>
  <si>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</si>
  <si>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</si>
  <si>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</si>
  <si>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</si>
  <si>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</si>
  <si>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</si>
  <si>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</si>
  <si>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</si>
  <si>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</si>
  <si>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</si>
  <si>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</si>
  <si>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</si>
  <si>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</si>
  <si>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</si>
  <si>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</si>
  <si>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</si>
  <si>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</si>
  <si>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</si>
  <si>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</si>
  <si>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</si>
  <si>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</si>
  <si>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</si>
  <si>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</si>
  <si>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</si>
  <si>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</si>
  <si>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</si>
  <si>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</si>
  <si>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</si>
  <si>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</si>
  <si>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</si>
  <si>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</si>
  <si>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</si>
  <si>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</si>
  <si>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</si>
  <si>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</si>
  <si>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</si>
  <si>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</si>
  <si>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</si>
  <si>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</si>
  <si>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</si>
  <si>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</si>
  <si>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</si>
  <si>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</si>
  <si>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</si>
  <si>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</si>
  <si>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</si>
  <si>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</si>
  <si>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</si>
  <si>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</si>
  <si>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</si>
  <si>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</si>
  <si>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</si>
  <si>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</si>
  <si>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</si>
  <si>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</si>
  <si>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</si>
  <si>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</si>
  <si>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</si>
  <si>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</si>
  <si>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</si>
  <si>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</si>
  <si>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</si>
  <si>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</si>
  <si>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</si>
  <si>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</si>
  <si>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</si>
  <si>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</si>
  <si>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</si>
  <si>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</si>
  <si>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</si>
  <si>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</si>
  <si>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</si>
  <si>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</si>
  <si>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</si>
  <si>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</si>
  <si>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</si>
  <si>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</si>
  <si>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</si>
  <si>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</si>
  <si>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</si>
  <si>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</si>
  <si>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</si>
  <si>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</si>
  <si>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</si>
  <si>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</si>
  <si>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</si>
  <si>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</si>
  <si>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</si>
  <si>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</si>
  <si>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</si>
  <si>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</si>
  <si>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</si>
  <si>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</si>
  <si>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</si>
  <si>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</si>
  <si>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</si>
  <si>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</si>
  <si>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</si>
  <si>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</si>
  <si>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</si>
  <si>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</si>
  <si>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</si>
  <si>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</si>
  <si>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</si>
  <si>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</si>
  <si>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</si>
  <si>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</si>
  <si>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</si>
  <si>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</si>
  <si>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</si>
  <si>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</si>
  <si>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</si>
  <si>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</si>
  <si>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</si>
  <si>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</si>
  <si>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</si>
  <si>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</si>
  <si>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</si>
  <si>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</si>
  <si>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</si>
  <si>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</si>
  <si>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</si>
  <si>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</si>
  <si>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</si>
  <si>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</si>
  <si>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</si>
  <si>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</si>
  <si>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</si>
  <si>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</si>
  <si>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</si>
  <si>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</si>
  <si>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</si>
  <si>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</si>
  <si>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</si>
  <si>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</si>
  <si>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</si>
  <si>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</si>
  <si>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</si>
  <si>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</si>
  <si>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</si>
  <si>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</si>
  <si>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</si>
  <si>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</si>
  <si>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</si>
  <si>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</si>
  <si>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</si>
  <si>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</si>
  <si>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</si>
  <si>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</si>
  <si>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</si>
  <si>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</si>
  <si>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</si>
  <si>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</si>
  <si>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</si>
  <si>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</si>
  <si>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</si>
  <si>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</si>
  <si>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</si>
  <si>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</si>
  <si>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</si>
  <si>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</si>
  <si>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</si>
  <si>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</si>
  <si>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</si>
  <si>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</si>
  <si>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</si>
  <si>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</si>
  <si>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</si>
  <si>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</si>
  <si>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</si>
  <si>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</si>
  <si>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</si>
  <si>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</si>
  <si>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</si>
  <si>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</si>
  <si>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</si>
  <si>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</si>
  <si>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</si>
  <si>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</si>
  <si>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</si>
  <si>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</si>
  <si>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</si>
  <si>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</si>
  <si>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</si>
  <si>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</si>
  <si>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</si>
  <si>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</si>
  <si>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</si>
  <si>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</si>
  <si>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</si>
  <si>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</si>
  <si>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</si>
  <si>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</si>
  <si>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</si>
  <si>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</si>
  <si>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</si>
  <si>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</si>
  <si>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</si>
  <si>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</si>
  <si>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</si>
  <si>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</si>
  <si>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</si>
  <si>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</si>
  <si>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</si>
  <si>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</si>
  <si>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</si>
  <si>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</si>
  <si>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</si>
  <si>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</si>
  <si>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</si>
  <si>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</si>
  <si>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</si>
  <si>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</si>
  <si>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</si>
  <si>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</si>
  <si>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</si>
  <si>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</si>
  <si>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</si>
  <si>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</si>
  <si>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</si>
  <si>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</si>
  <si>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</si>
  <si>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</si>
  <si>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</si>
  <si>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</si>
  <si>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</si>
  <si>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</si>
  <si>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</si>
  <si>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</si>
  <si>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</si>
  <si>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</si>
  <si>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</si>
  <si>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</si>
  <si>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</si>
  <si>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</si>
  <si>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</si>
  <si>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</si>
  <si>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</si>
  <si>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</si>
  <si>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</si>
  <si>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</si>
  <si>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</si>
  <si>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</si>
  <si>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</si>
  <si>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</si>
  <si>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</si>
  <si>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</si>
  <si>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</si>
  <si>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</si>
  <si>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</si>
  <si>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</si>
  <si>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</si>
  <si>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</si>
  <si>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</si>
  <si>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</si>
  <si>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</si>
  <si>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</si>
  <si>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</si>
  <si>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</si>
  <si>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</si>
  <si>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</si>
  <si>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</si>
  <si>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</si>
  <si>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</si>
  <si>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</si>
  <si>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</si>
  <si>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</si>
  <si>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</si>
  <si>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</si>
  <si>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</si>
  <si>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</si>
  <si>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</si>
  <si>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</si>
  <si>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</si>
  <si>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</si>
  <si>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</si>
  <si>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</si>
  <si>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</si>
  <si>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</si>
  <si>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</si>
  <si>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</si>
  <si>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</si>
  <si>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</si>
  <si>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</si>
  <si>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</si>
  <si>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</si>
  <si>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</si>
  <si>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</si>
  <si>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</si>
  <si>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</si>
  <si>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</si>
  <si>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</si>
  <si>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</si>
  <si>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</si>
  <si>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</si>
  <si>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</si>
  <si>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</si>
  <si>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</si>
  <si>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</si>
  <si>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</si>
  <si>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</si>
  <si>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</si>
  <si>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</si>
  <si>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</si>
  <si>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</si>
  <si>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</si>
  <si>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</si>
  <si>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</si>
  <si>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</si>
  <si>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</si>
  <si>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</si>
  <si>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</si>
  <si>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</si>
  <si>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</si>
  <si>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</si>
  <si>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</si>
  <si>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</si>
  <si>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</si>
  <si>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</si>
  <si>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</si>
  <si>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</si>
  <si>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</si>
  <si>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</si>
  <si>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</si>
  <si>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</si>
  <si>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</si>
  <si>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</si>
  <si>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</si>
  <si>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</si>
  <si>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</si>
  <si>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</si>
  <si>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</si>
  <si>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</si>
  <si>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</si>
  <si>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</si>
  <si>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</si>
  <si>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</si>
  <si>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</si>
  <si>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</si>
  <si>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</si>
  <si>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</si>
  <si>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</si>
  <si>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</si>
  <si>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</si>
  <si>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</si>
  <si>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</si>
  <si>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</si>
  <si>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</si>
  <si>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</si>
  <si>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</si>
  <si>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</si>
  <si>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</si>
  <si>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</si>
  <si>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</si>
  <si>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</si>
  <si>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</si>
  <si>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</si>
  <si>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</si>
  <si>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</si>
  <si>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</si>
  <si>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</si>
  <si>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</si>
  <si>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</si>
  <si>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</si>
  <si>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</si>
  <si>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</si>
  <si>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</si>
  <si>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</si>
  <si>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</si>
  <si>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</si>
  <si>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</si>
  <si>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</si>
  <si>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</si>
  <si>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</si>
  <si>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</si>
  <si>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</si>
  <si>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</si>
  <si>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</si>
  <si>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</si>
  <si>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</si>
  <si>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</si>
  <si>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</si>
  <si>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</si>
  <si>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</si>
  <si>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</si>
  <si>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</si>
  <si>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</si>
  <si>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</si>
  <si>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</si>
  <si>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</si>
  <si>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</si>
  <si>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</si>
  <si>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</si>
  <si>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</si>
  <si>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</si>
  <si>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</si>
  <si>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</si>
  <si>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</si>
  <si>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</si>
  <si>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</si>
  <si>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</si>
  <si>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</si>
  <si>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</si>
  <si>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</si>
  <si>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</si>
  <si>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</si>
  <si>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</si>
  <si>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</si>
  <si>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</si>
  <si>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</si>
  <si>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</si>
  <si>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</si>
  <si>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</si>
  <si>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</si>
  <si>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</si>
  <si>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</si>
  <si>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</si>
  <si>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</si>
  <si>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</si>
  <si>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</si>
  <si>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</si>
  <si>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</si>
  <si>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</si>
  <si>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</si>
  <si>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</si>
  <si>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</si>
  <si>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</si>
  <si>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</si>
  <si>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</si>
  <si>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</si>
  <si>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</si>
  <si>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</si>
  <si>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</si>
  <si>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</si>
  <si>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</si>
  <si>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</si>
  <si>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</si>
  <si>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</si>
  <si>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</si>
  <si>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</si>
  <si>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</si>
  <si>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</si>
  <si>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</si>
  <si>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</si>
  <si>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</si>
  <si>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</si>
  <si>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</si>
  <si>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</si>
  <si>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</si>
  <si>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</si>
  <si>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</si>
  <si>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</si>
  <si>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</si>
  <si>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</si>
  <si>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</si>
  <si>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</si>
  <si>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</si>
  <si>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</si>
  <si>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</si>
  <si>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</si>
  <si>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</si>
  <si>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</si>
  <si>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</si>
  <si>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</si>
  <si>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</si>
  <si>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</si>
  <si>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</si>
  <si>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</si>
  <si>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</si>
  <si>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</si>
  <si>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</si>
  <si>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</si>
  <si>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</si>
  <si>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</si>
  <si>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</si>
  <si>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</si>
  <si>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</si>
  <si>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</si>
  <si>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</si>
  <si>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</si>
  <si>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</si>
  <si>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</si>
  <si>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</si>
  <si>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</si>
  <si>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</si>
  <si>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</si>
  <si>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</si>
  <si>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</si>
  <si>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</si>
  <si>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</si>
  <si>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</si>
  <si>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</si>
  <si>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</si>
  <si>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</si>
  <si>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</si>
  <si>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</si>
  <si>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</si>
  <si>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</si>
  <si>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</si>
  <si>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</si>
  <si>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</si>
  <si>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</si>
  <si>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</si>
  <si>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</si>
  <si>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</si>
  <si>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</si>
  <si>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</si>
  <si>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</si>
  <si>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</si>
  <si>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</si>
  <si>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</si>
  <si>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</si>
  <si>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</si>
  <si>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</si>
  <si>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</si>
  <si>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</si>
  <si>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</si>
  <si>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</si>
  <si>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</si>
  <si>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</si>
  <si>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</si>
  <si>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</si>
  <si>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</si>
  <si>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</si>
  <si>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</si>
  <si>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</si>
  <si>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</si>
  <si>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</si>
  <si>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</si>
  <si>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</si>
  <si>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</si>
  <si>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</si>
  <si>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</si>
  <si>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</si>
  <si>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</si>
  <si>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</si>
  <si>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</si>
  <si>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</si>
  <si>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</si>
  <si>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</si>
  <si>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</si>
  <si>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</si>
  <si>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</si>
  <si>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</si>
  <si>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</si>
  <si>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</si>
  <si>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</si>
  <si>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</si>
  <si>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</si>
  <si>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</si>
  <si>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</si>
  <si>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</si>
  <si>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</si>
  <si>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</si>
  <si>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</si>
  <si>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</si>
  <si>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</si>
  <si>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</si>
  <si>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</si>
  <si>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</si>
  <si>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</si>
  <si>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</si>
  <si>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</si>
  <si>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</si>
  <si>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</si>
  <si>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</si>
  <si>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</si>
  <si>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</si>
  <si>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</si>
  <si>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</si>
  <si>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</si>
  <si>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</si>
  <si>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</si>
  <si>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</si>
  <si>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</si>
  <si>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</si>
  <si>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</si>
  <si>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</si>
  <si>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</si>
  <si>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</si>
  <si>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</si>
  <si>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</si>
  <si>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</si>
  <si>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</si>
  <si>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</si>
  <si>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</si>
  <si>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</si>
  <si>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</si>
  <si>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</si>
  <si>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</si>
  <si>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</si>
  <si>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</si>
  <si>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</si>
  <si>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</si>
  <si>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</si>
  <si>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</si>
  <si>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</si>
  <si>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</si>
  <si>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</si>
  <si>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</si>
  <si>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</si>
  <si>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</si>
  <si>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</si>
  <si>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</si>
  <si>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</si>
  <si>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</si>
  <si>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</si>
  <si>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</si>
  <si>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</si>
  <si>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</si>
  <si>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</si>
  <si>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</si>
  <si>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</si>
  <si>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</si>
  <si>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</si>
  <si>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</si>
  <si>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</si>
  <si>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</si>
  <si>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</si>
  <si>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</si>
  <si>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</si>
  <si>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</si>
  <si>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</si>
  <si>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</si>
  <si>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</si>
  <si>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</si>
  <si>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</si>
  <si>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</si>
  <si>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</si>
  <si>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</si>
  <si>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</si>
  <si>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</si>
  <si>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</si>
  <si>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</si>
  <si>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</si>
  <si>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</si>
  <si>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</si>
  <si>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</si>
  <si>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</si>
  <si>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</si>
  <si>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</si>
  <si>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</si>
  <si>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</si>
  <si>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</si>
  <si>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</si>
  <si>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</si>
  <si>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</si>
  <si>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</si>
  <si>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</si>
  <si>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</si>
  <si>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</si>
  <si>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</si>
  <si>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</si>
  <si>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</si>
  <si>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</si>
  <si>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</si>
  <si>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</si>
  <si>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</si>
  <si>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</si>
  <si>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</si>
  <si>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</si>
  <si>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</si>
  <si>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</si>
  <si>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</si>
  <si>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</si>
  <si>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</si>
  <si>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</si>
  <si>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</si>
  <si>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</si>
  <si>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</si>
  <si>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</si>
  <si>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</si>
  <si>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</si>
  <si>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</si>
  <si>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</si>
  <si>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</si>
  <si>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</si>
  <si>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</si>
  <si>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</si>
  <si>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</si>
  <si>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</si>
  <si>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</si>
  <si>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</si>
  <si>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</si>
  <si>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</si>
  <si>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</si>
  <si>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</si>
  <si>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</si>
  <si>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</si>
  <si>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</si>
  <si>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</si>
  <si>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</si>
  <si>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</si>
  <si>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</si>
  <si>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</si>
  <si>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</si>
  <si>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</si>
  <si>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</si>
  <si>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</si>
  <si>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</si>
  <si>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</si>
  <si>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</si>
  <si>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</si>
  <si>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</si>
  <si>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</si>
  <si>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</si>
  <si>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</si>
  <si>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</si>
  <si>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</si>
  <si>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</si>
  <si>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</si>
  <si>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</si>
  <si>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</si>
  <si>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</si>
  <si>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</si>
  <si>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</si>
  <si>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</si>
  <si>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</si>
  <si>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</si>
  <si>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</si>
  <si>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</si>
  <si>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</si>
  <si>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</si>
  <si>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</si>
  <si>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</si>
  <si>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</si>
  <si>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</si>
  <si>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</si>
  <si>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</si>
  <si>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</si>
  <si>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</si>
  <si>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</si>
  <si>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</si>
  <si>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</si>
  <si>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</si>
  <si>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</si>
  <si>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</si>
  <si>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</si>
  <si>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</si>
  <si>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</si>
  <si>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</si>
  <si>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</si>
  <si>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</si>
  <si>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</si>
  <si>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</si>
  <si>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</si>
  <si>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</si>
  <si>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</si>
  <si>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</si>
  <si>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</si>
  <si>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</si>
  <si>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</si>
  <si>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</si>
  <si>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</si>
  <si>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</si>
  <si>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</si>
  <si>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</si>
  <si>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</si>
  <si>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</si>
  <si>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</si>
  <si>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</si>
  <si>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</si>
  <si>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</si>
  <si>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</si>
  <si>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</si>
  <si>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</si>
  <si>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</si>
  <si>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</si>
  <si>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</si>
  <si>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</si>
  <si>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</si>
  <si>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</si>
  <si>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</si>
  <si>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</si>
  <si>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</si>
  <si>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</si>
  <si>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</si>
  <si>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</si>
  <si>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</si>
  <si>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</si>
  <si>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</si>
  <si>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</si>
  <si>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</si>
  <si>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</si>
  <si>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</si>
  <si>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</si>
  <si>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</si>
  <si>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</si>
  <si>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</si>
  <si>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</si>
  <si>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</si>
  <si>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</si>
  <si>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</si>
  <si>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</si>
  <si>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</si>
  <si>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</si>
  <si>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</si>
  <si>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</si>
  <si>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</si>
  <si>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</si>
  <si>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</si>
  <si>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</si>
  <si>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</si>
  <si>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</si>
  <si>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</si>
  <si>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</si>
  <si>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</si>
  <si>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</si>
  <si>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</si>
  <si>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</si>
  <si>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</si>
  <si>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</si>
  <si>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</si>
  <si>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</si>
  <si>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</si>
  <si>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</si>
  <si>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</si>
  <si>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</si>
  <si>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</si>
  <si>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</si>
  <si>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</si>
  <si>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</si>
  <si>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</si>
  <si>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</si>
  <si>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</si>
  <si>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</si>
  <si>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</si>
  <si>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</si>
  <si>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</si>
  <si>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</si>
  <si>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</si>
  <si>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</si>
  <si>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</si>
  <si>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</si>
  <si>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</si>
  <si>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</si>
  <si>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</si>
  <si>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</si>
  <si>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</si>
  <si>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</si>
  <si>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</si>
  <si>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</si>
  <si>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</si>
  <si>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</si>
  <si>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</si>
  <si>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</si>
  <si>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</si>
  <si>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</si>
  <si>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</si>
  <si>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</si>
  <si>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</si>
  <si>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</si>
  <si>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</si>
  <si>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</si>
  <si>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</si>
  <si>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</si>
  <si>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</si>
  <si>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</si>
  <si>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</si>
  <si>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</si>
  <si>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</si>
  <si>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</si>
  <si>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</si>
  <si>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</si>
  <si>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</si>
  <si>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</si>
  <si>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</si>
  <si>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</si>
  <si>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</si>
  <si>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</si>
  <si>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</si>
  <si>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</si>
  <si>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</si>
  <si>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</si>
  <si>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</si>
  <si>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</si>
  <si>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</si>
  <si>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</si>
  <si>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</si>
  <si>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</si>
  <si>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</si>
  <si>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</si>
  <si>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</si>
  <si>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</si>
  <si>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</si>
  <si>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</si>
  <si>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</si>
  <si>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</si>
  <si>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</si>
  <si>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</si>
  <si>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</si>
  <si>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</si>
  <si>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</si>
  <si>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</si>
  <si>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</si>
  <si>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</si>
  <si>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</si>
  <si>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</si>
  <si>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</si>
  <si>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</si>
  <si>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</si>
  <si>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</si>
  <si>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</si>
  <si>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</si>
  <si>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</si>
  <si>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</si>
  <si>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</si>
  <si>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</si>
  <si>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</si>
  <si>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</si>
  <si>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</si>
  <si>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</si>
  <si>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</si>
  <si>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</si>
  <si>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</si>
  <si>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</si>
  <si>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</si>
  <si>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</si>
  <si>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</si>
  <si>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</si>
  <si>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</si>
  <si>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</si>
  <si>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</si>
  <si>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</si>
  <si>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</si>
  <si>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</si>
  <si>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</si>
  <si>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</si>
  <si>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</si>
  <si>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</si>
  <si>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</si>
  <si>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</si>
  <si>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</si>
  <si>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</si>
  <si>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</si>
  <si>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</si>
  <si>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</si>
  <si>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</si>
  <si>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</si>
  <si>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</si>
  <si>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</si>
  <si>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</si>
  <si>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</si>
  <si>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</si>
  <si>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</si>
  <si>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</si>
  <si>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</si>
  <si>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</si>
  <si>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</si>
  <si>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</si>
  <si>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</si>
  <si>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</si>
  <si>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</si>
  <si>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</si>
  <si>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</si>
  <si>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</si>
  <si>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</si>
  <si>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</si>
  <si>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</si>
  <si>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</si>
  <si>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</si>
  <si>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</si>
  <si>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</si>
  <si>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</si>
  <si>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</si>
  <si>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</si>
  <si>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</si>
  <si>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</si>
  <si>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</si>
  <si>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</si>
  <si>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</si>
  <si>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</si>
  <si>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</si>
  <si>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</si>
  <si>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</si>
  <si>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</si>
  <si>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</si>
  <si>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</si>
  <si>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</si>
  <si>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</si>
  <si>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</si>
  <si>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</si>
  <si>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</si>
  <si>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</si>
  <si>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</si>
  <si>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</si>
  <si>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</si>
  <si>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</si>
  <si>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</si>
  <si>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</si>
  <si>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</si>
  <si>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</si>
  <si>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</si>
  <si>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</si>
  <si>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</si>
  <si>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</si>
  <si>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</si>
  <si>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</si>
  <si>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</si>
  <si>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</si>
  <si>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</si>
  <si>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</si>
  <si>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</si>
  <si>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</si>
  <si>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</si>
  <si>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</si>
  <si>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</si>
  <si>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</si>
  <si>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</si>
  <si>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</si>
  <si>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</si>
  <si>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</si>
  <si>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</si>
  <si>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</si>
  <si>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</si>
  <si>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</si>
  <si>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</si>
  <si>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</si>
  <si>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</si>
  <si>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</si>
  <si>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</si>
  <si>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</si>
  <si>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</si>
  <si>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</si>
  <si>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</si>
  <si>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</si>
  <si>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</si>
  <si>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</si>
  <si>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</si>
  <si>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</si>
  <si>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</si>
  <si>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</si>
  <si>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</si>
  <si>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</si>
  <si>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</si>
  <si>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</si>
  <si>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</si>
  <si>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</si>
  <si>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</si>
  <si>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</si>
  <si>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</si>
  <si>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</si>
  <si>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</si>
  <si>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</si>
  <si>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</si>
  <si>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</si>
  <si>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</si>
  <si>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</si>
  <si>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</si>
  <si>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</si>
  <si>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</si>
  <si>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</si>
  <si>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</si>
  <si>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</si>
  <si>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</si>
  <si>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</si>
  <si>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</si>
  <si>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</si>
  <si>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</si>
  <si>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</si>
  <si>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</si>
  <si>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</si>
  <si>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</si>
  <si>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</si>
  <si>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</si>
  <si>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</si>
  <si>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</si>
  <si>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</si>
  <si>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</si>
  <si>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</si>
  <si>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</si>
  <si>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</si>
  <si>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</si>
  <si>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</si>
  <si>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</si>
  <si>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</si>
  <si>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</si>
  <si>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</si>
  <si>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</si>
  <si>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</si>
  <si>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</si>
  <si>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</si>
  <si>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</si>
  <si>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</si>
  <si>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</si>
  <si>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</si>
  <si>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</si>
  <si>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</si>
  <si>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</si>
  <si>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</si>
  <si>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</si>
  <si>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</si>
  <si>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</si>
  <si>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</si>
  <si>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</si>
  <si>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</si>
  <si>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</si>
  <si>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</si>
  <si>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</si>
  <si>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</si>
  <si>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</si>
  <si>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</si>
  <si>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</si>
  <si>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</si>
  <si>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</si>
  <si>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</si>
  <si>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</si>
  <si>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</si>
  <si>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</si>
  <si>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</si>
  <si>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</si>
  <si>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</si>
  <si>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</si>
  <si>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</si>
  <si>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</si>
  <si>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</si>
  <si>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</si>
  <si>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</si>
  <si>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</si>
  <si>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</si>
  <si>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</si>
  <si>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</si>
  <si>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</si>
  <si>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</si>
  <si>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</si>
  <si>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</si>
  <si>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</si>
  <si>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</si>
  <si>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</si>
  <si>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</si>
  <si>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</si>
  <si>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</si>
  <si>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</si>
  <si>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</si>
  <si>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</si>
  <si>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</si>
  <si>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</si>
  <si>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</si>
  <si>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</si>
  <si>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</si>
  <si>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</si>
  <si>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</si>
  <si>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</si>
  <si>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</si>
  <si>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</si>
  <si>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</si>
  <si>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</si>
  <si>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</si>
  <si>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</si>
  <si>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</si>
  <si>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</si>
  <si>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</si>
  <si>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</si>
  <si>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</si>
  <si>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</si>
  <si>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</si>
  <si>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</si>
  <si>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</si>
  <si>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</si>
  <si>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</si>
  <si>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</si>
  <si>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</si>
  <si>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</si>
  <si>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</si>
  <si>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</si>
  <si>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</si>
  <si>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</si>
  <si>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</si>
  <si>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</si>
  <si>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</si>
  <si>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</si>
  <si>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</si>
  <si>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</si>
  <si>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</si>
  <si>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</si>
  <si>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</si>
  <si>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</si>
  <si>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</si>
  <si>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</si>
  <si>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</si>
  <si>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</si>
  <si>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</si>
  <si>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</si>
  <si>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</si>
  <si>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</si>
  <si>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</si>
  <si>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</si>
  <si>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</si>
  <si>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</si>
  <si>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</si>
  <si>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</si>
  <si>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</si>
  <si>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</si>
  <si>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</si>
  <si>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</si>
  <si>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</si>
  <si>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</si>
  <si>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</si>
  <si>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</si>
  <si>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</si>
  <si>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</si>
  <si>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</si>
  <si>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</si>
  <si>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</si>
  <si>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</si>
  <si>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</si>
  <si>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</si>
  <si>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</si>
  <si>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</si>
  <si>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</si>
  <si>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</si>
  <si>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</si>
  <si>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</si>
  <si>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</si>
  <si>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</si>
  <si>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</si>
  <si>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</si>
  <si>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</si>
  <si>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</si>
  <si>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</si>
  <si>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</si>
  <si>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</si>
  <si>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</si>
  <si>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</si>
  <si>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</si>
  <si>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</si>
  <si>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</si>
  <si>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</si>
  <si>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</si>
  <si>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</si>
  <si>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</si>
  <si>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</si>
  <si>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</si>
  <si>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</si>
  <si>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</si>
  <si>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</si>
  <si>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</si>
  <si>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</si>
  <si>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</si>
  <si>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</si>
  <si>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</si>
  <si>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</si>
  <si>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</si>
  <si>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</si>
  <si>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</si>
  <si>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</si>
  <si>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</si>
  <si>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</si>
  <si>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</si>
  <si>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</si>
  <si>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</si>
  <si>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</si>
  <si>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</si>
  <si>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</si>
  <si>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</si>
  <si>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</si>
  <si>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</si>
  <si>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</si>
  <si>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</si>
  <si>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</si>
  <si>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</si>
  <si>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</si>
  <si>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</si>
  <si>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</si>
  <si>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</si>
  <si>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</si>
  <si>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</si>
  <si>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</si>
  <si>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</si>
  <si>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</si>
  <si>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</si>
  <si>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</si>
  <si>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</si>
  <si>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</si>
  <si>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</si>
  <si>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</si>
  <si>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</si>
  <si>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</si>
  <si>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</si>
  <si>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</si>
  <si>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</si>
  <si>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</si>
  <si>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</si>
  <si>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</si>
  <si>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</si>
  <si>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</si>
  <si>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</si>
  <si>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</si>
  <si>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</si>
  <si>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</si>
  <si>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</si>
  <si>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</si>
  <si>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</si>
  <si>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</si>
  <si>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</si>
  <si>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</si>
  <si>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</si>
  <si>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</si>
  <si>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</si>
  <si>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</si>
  <si>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</si>
  <si>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</si>
  <si>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</si>
  <si>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</si>
  <si>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</si>
  <si>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</si>
  <si>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</si>
  <si>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</si>
  <si>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</si>
  <si>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</si>
  <si>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</si>
  <si>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</si>
  <si>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</si>
  <si>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</si>
  <si>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</si>
  <si>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</si>
  <si>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</si>
  <si>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</si>
  <si>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</si>
  <si>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</si>
  <si>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</si>
  <si>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</si>
  <si>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</si>
  <si>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</si>
  <si>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</si>
  <si>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</si>
  <si>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</si>
  <si>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</si>
  <si>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</si>
  <si>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</si>
  <si>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</si>
  <si>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</si>
  <si>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</si>
  <si>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</si>
  <si>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</si>
  <si>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</si>
  <si>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</si>
  <si>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</si>
  <si>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</si>
  <si>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</si>
  <si>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</si>
  <si>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</si>
  <si>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</si>
  <si>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</si>
  <si>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</si>
  <si>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</si>
  <si>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</si>
  <si>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</si>
  <si>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</si>
  <si>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</si>
  <si>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</si>
  <si>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</si>
  <si>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</si>
  <si>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</si>
  <si>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</si>
  <si>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</si>
  <si>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</si>
  <si>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</si>
  <si>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</si>
  <si>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</si>
  <si>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</si>
  <si>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</si>
  <si>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</si>
  <si>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</si>
  <si>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</si>
  <si>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</si>
  <si>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</si>
  <si>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</si>
  <si>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</si>
  <si>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</si>
  <si>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</si>
  <si>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</si>
  <si>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</si>
  <si>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</si>
  <si>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</si>
  <si>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</si>
  <si>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</si>
  <si>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</si>
  <si>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</si>
  <si>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</si>
  <si>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</si>
  <si>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</si>
  <si>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</si>
  <si>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</si>
  <si>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</si>
  <si>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</si>
  <si>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</si>
  <si>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</si>
  <si>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</si>
  <si>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</si>
  <si>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</si>
  <si>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</si>
  <si>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</si>
  <si>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</si>
  <si>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</si>
  <si>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</si>
  <si>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</si>
  <si>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</si>
  <si>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</si>
  <si>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</si>
  <si>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</si>
  <si>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</si>
  <si>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</si>
  <si>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</si>
  <si>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</si>
  <si>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</si>
  <si>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</si>
  <si>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</si>
  <si>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</si>
  <si>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</si>
  <si>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</si>
  <si>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</si>
  <si>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</si>
  <si>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</si>
  <si>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</si>
  <si>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</si>
  <si>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</si>
  <si>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</si>
  <si>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</si>
  <si>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</si>
  <si>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</si>
  <si>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</si>
  <si>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</si>
  <si>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</si>
  <si>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</si>
  <si>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</si>
  <si>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</si>
  <si>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</si>
  <si>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</si>
  <si>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</si>
  <si>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</si>
  <si>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</si>
  <si>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</si>
  <si>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</si>
  <si>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</si>
  <si>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</si>
  <si>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</si>
  <si>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</si>
  <si>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</si>
  <si>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</si>
  <si>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</si>
  <si>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</si>
  <si>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</si>
  <si>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</si>
  <si>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</si>
  <si>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</si>
  <si>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</si>
  <si>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</si>
  <si>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</si>
  <si>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</si>
  <si>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</si>
  <si>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</si>
  <si>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</si>
  <si>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</si>
  <si>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</si>
  <si>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</si>
  <si>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</si>
  <si>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</si>
  <si>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</si>
  <si>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</si>
  <si>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</si>
  <si>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</si>
  <si>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</si>
  <si>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</si>
  <si>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</si>
  <si>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</si>
  <si>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</si>
  <si>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</si>
  <si>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</si>
  <si>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</si>
  <si>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</si>
  <si>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</si>
  <si>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</si>
  <si>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</si>
  <si>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</si>
  <si>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</si>
  <si>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</si>
  <si>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</si>
  <si>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</si>
  <si>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</si>
  <si>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</si>
  <si>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</si>
  <si>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</si>
  <si>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</si>
  <si>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</si>
  <si>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</si>
  <si>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</si>
  <si>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</si>
  <si>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</si>
  <si>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</si>
  <si>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</si>
  <si>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</si>
  <si>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</si>
  <si>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</si>
  <si>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</si>
  <si>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</si>
  <si>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</si>
  <si>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</si>
  <si>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</si>
  <si>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</si>
  <si>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</si>
  <si>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</si>
  <si>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</si>
  <si>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</si>
  <si>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</si>
  <si>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</si>
  <si>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</si>
  <si>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</si>
  <si>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</si>
  <si>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</si>
  <si>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</si>
  <si>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</si>
  <si>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</si>
  <si>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</si>
  <si>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</si>
  <si>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</si>
  <si>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</si>
  <si>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</si>
  <si>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</si>
  <si>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</si>
  <si>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</si>
  <si>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</si>
  <si>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</si>
  <si>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</si>
  <si>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</si>
  <si>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</si>
  <si>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</si>
  <si>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</si>
  <si>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</si>
  <si>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</si>
  <si>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</si>
  <si>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</si>
  <si>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</si>
  <si>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</si>
  <si>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</si>
  <si>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</si>
  <si>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</si>
  <si>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</si>
  <si>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</si>
  <si>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</si>
  <si>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</si>
  <si>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</si>
  <si>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</si>
  <si>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</si>
  <si>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</si>
  <si>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</si>
  <si>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</si>
  <si>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</si>
  <si>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</si>
  <si>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</si>
  <si>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</si>
  <si>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</si>
  <si>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</si>
  <si>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</si>
  <si>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</si>
  <si>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</si>
  <si>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</si>
  <si>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</si>
  <si>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</si>
  <si>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</si>
  <si>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</si>
  <si>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</si>
  <si>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</si>
  <si>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</si>
  <si>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</si>
  <si>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</si>
  <si>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</si>
  <si>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</si>
  <si>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</si>
  <si>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</si>
  <si>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</si>
  <si>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</si>
  <si>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</si>
  <si>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</si>
  <si>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</si>
  <si>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</si>
  <si>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</si>
  <si>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</si>
  <si>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</si>
  <si>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</si>
  <si>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</si>
  <si>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</si>
  <si>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</si>
  <si>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</si>
  <si>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</si>
  <si>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</si>
  <si>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</si>
  <si>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</si>
  <si>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</si>
  <si>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</si>
  <si>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</si>
  <si>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</si>
  <si>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</si>
  <si>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</si>
  <si>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</si>
  <si>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</si>
  <si>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</si>
  <si>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</si>
  <si>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</si>
  <si>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</si>
  <si>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</si>
  <si>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</si>
  <si>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</si>
  <si>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</si>
  <si>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</si>
  <si>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</si>
  <si>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</si>
  <si>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</si>
  <si>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</si>
  <si>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</si>
  <si>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</si>
  <si>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</si>
  <si>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</si>
  <si>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</si>
  <si>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</si>
  <si>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</si>
  <si>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</si>
  <si>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</si>
  <si>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</si>
  <si>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</si>
  <si>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</si>
  <si>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</si>
  <si>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</si>
  <si>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</si>
  <si>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</si>
  <si>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</si>
  <si>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</si>
  <si>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</si>
  <si>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</si>
  <si>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</si>
  <si>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</si>
  <si>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</si>
  <si>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</si>
  <si>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</si>
  <si>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</si>
  <si>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</si>
  <si>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</si>
  <si>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</si>
  <si>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</si>
  <si>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</si>
  <si>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</si>
  <si>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</si>
  <si>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</si>
  <si>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</si>
  <si>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</si>
  <si>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</si>
  <si>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</si>
  <si>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</si>
  <si>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</si>
  <si>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</si>
  <si>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</si>
  <si>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</si>
  <si>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</si>
  <si>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</si>
  <si>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</si>
  <si>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</si>
  <si>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</si>
  <si>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</si>
  <si>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</si>
  <si>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</si>
  <si>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</si>
  <si>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</si>
  <si>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</si>
  <si>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</si>
  <si>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</si>
  <si>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</si>
  <si>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</si>
  <si>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</si>
  <si>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</si>
  <si>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</si>
  <si>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</si>
  <si>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</si>
  <si>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</si>
  <si>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</si>
  <si>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</si>
  <si>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</si>
  <si>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</si>
  <si>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</si>
  <si>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</si>
  <si>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</si>
  <si>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</si>
  <si>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</si>
  <si>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</si>
  <si>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</si>
  <si>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</si>
  <si>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</si>
  <si>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</si>
  <si>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</si>
  <si>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</si>
  <si>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</si>
  <si>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</si>
  <si>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</si>
  <si>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</si>
  <si>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</si>
  <si>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</si>
  <si>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</si>
  <si>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</si>
  <si>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</si>
  <si>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</si>
  <si>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</si>
  <si>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</si>
  <si>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</si>
  <si>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</si>
  <si>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</si>
  <si>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</si>
  <si>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</si>
  <si>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</si>
  <si>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</si>
  <si>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</si>
  <si>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</si>
  <si>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</si>
  <si>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</si>
  <si>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</si>
  <si>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</si>
  <si>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</si>
  <si>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</si>
  <si>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</si>
  <si>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</si>
  <si>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</si>
  <si>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</si>
  <si>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</si>
  <si>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</si>
  <si>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</si>
  <si>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</si>
  <si>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</si>
  <si>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</si>
  <si>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</si>
  <si>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</si>
  <si>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</si>
  <si>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</si>
  <si>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</si>
  <si>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</si>
  <si>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</si>
  <si>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</si>
  <si>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</si>
  <si>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</si>
  <si>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</si>
  <si>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</si>
  <si>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</si>
  <si>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</si>
  <si>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</si>
  <si>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</si>
  <si>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</si>
  <si>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</si>
  <si>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</si>
  <si>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</si>
  <si>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</si>
  <si>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</si>
  <si>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</si>
  <si>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</si>
  <si>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</si>
  <si>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</si>
  <si>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</si>
  <si>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</si>
  <si>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</si>
  <si>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</si>
  <si>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</si>
  <si>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</si>
  <si>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</si>
  <si>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</si>
  <si>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</si>
  <si>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</si>
  <si>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</si>
  <si>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</si>
  <si>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</si>
  <si>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</si>
  <si>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</si>
  <si>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</si>
  <si>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</si>
  <si>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</si>
  <si>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</si>
  <si>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</si>
  <si>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</si>
  <si>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</si>
  <si>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</si>
  <si>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</si>
  <si>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</si>
  <si>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</si>
  <si>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</si>
  <si>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</si>
  <si>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</si>
  <si>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</si>
  <si>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</si>
  <si>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</si>
  <si>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</si>
  <si>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</si>
  <si>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</si>
  <si>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</si>
  <si>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</si>
  <si>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</si>
  <si>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</si>
  <si>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</si>
  <si>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</si>
  <si>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</si>
  <si>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</si>
  <si>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</si>
  <si>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</si>
  <si>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</si>
  <si>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</si>
  <si>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</si>
  <si>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</si>
  <si>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</si>
  <si>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</si>
  <si>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</si>
  <si>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</si>
  <si>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</si>
  <si>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</si>
  <si>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</si>
  <si>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</si>
  <si>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</si>
  <si>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</si>
  <si>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</si>
  <si>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</si>
  <si>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</si>
  <si>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</si>
  <si>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</si>
  <si>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</si>
  <si>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</si>
  <si>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</si>
  <si>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</si>
  <si>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</si>
  <si>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</si>
  <si>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</si>
  <si>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</si>
  <si>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</si>
  <si>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</si>
  <si>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</si>
  <si>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</si>
  <si>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</si>
  <si>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</si>
  <si>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</si>
  <si>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</si>
  <si>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</si>
  <si>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</si>
  <si>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</si>
  <si>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</si>
  <si>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</si>
  <si>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</si>
  <si>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</si>
  <si>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</si>
  <si>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</si>
  <si>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</si>
  <si>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</si>
  <si>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</si>
  <si>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</si>
  <si>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</si>
  <si>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</si>
  <si>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</si>
  <si>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</si>
  <si>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</si>
  <si>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</si>
  <si>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</si>
  <si>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</si>
  <si>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</si>
  <si>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</si>
  <si>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</si>
  <si>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</si>
  <si>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</si>
  <si>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</si>
  <si>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</si>
  <si>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</si>
  <si>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</si>
  <si>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</si>
  <si>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</si>
  <si>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</si>
  <si>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</si>
  <si>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</si>
  <si>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</si>
  <si>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</si>
  <si>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</si>
  <si>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</si>
  <si>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</si>
  <si>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</si>
  <si>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</si>
  <si>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</si>
  <si>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</si>
  <si>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</si>
  <si>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</si>
  <si>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</si>
  <si>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</si>
  <si>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</si>
  <si>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</si>
  <si>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</si>
  <si>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</si>
  <si>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</si>
  <si>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</si>
  <si>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</si>
  <si>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</si>
  <si>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</si>
  <si>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</si>
  <si>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</si>
  <si>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</si>
  <si>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</si>
  <si>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</si>
  <si>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</si>
  <si>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</si>
  <si>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</si>
  <si>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</si>
  <si>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</si>
  <si>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</si>
  <si>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</si>
  <si>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</si>
  <si>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</si>
  <si>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</si>
  <si>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</si>
  <si>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</si>
  <si>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</si>
  <si>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</si>
  <si>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</si>
  <si>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</si>
  <si>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</si>
  <si>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</si>
  <si>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</si>
  <si>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</si>
  <si>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</si>
  <si>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</si>
  <si>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</si>
  <si>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</si>
  <si>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</si>
  <si>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</si>
  <si>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</si>
  <si>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</si>
  <si>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</si>
  <si>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</si>
  <si>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</si>
  <si>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</si>
  <si>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</si>
  <si>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</si>
  <si>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</si>
  <si>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</si>
  <si>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</si>
  <si>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</si>
  <si>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</si>
  <si>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</si>
  <si>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</si>
  <si>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</si>
  <si>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</si>
  <si>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</si>
  <si>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</si>
  <si>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</si>
  <si>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</si>
  <si>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</si>
  <si>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</si>
  <si>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</si>
  <si>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</si>
  <si>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</si>
  <si>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</si>
  <si>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</si>
  <si>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</si>
  <si>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</si>
  <si>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</si>
  <si>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</si>
  <si>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</si>
  <si>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</si>
  <si>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</si>
  <si>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</si>
  <si>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</si>
  <si>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</si>
  <si>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</si>
  <si>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</si>
  <si>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</si>
  <si>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</si>
  <si>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</si>
  <si>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</si>
  <si>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</si>
  <si>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</si>
  <si>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</si>
  <si>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</si>
  <si>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</si>
  <si>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</si>
  <si>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</si>
  <si>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</si>
  <si>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</si>
  <si>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</si>
  <si>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</si>
  <si>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</si>
  <si>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</si>
  <si>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</si>
  <si>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</si>
  <si>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</si>
  <si>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</si>
  <si>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</si>
  <si>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</si>
  <si>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</si>
  <si>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</si>
  <si>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</si>
  <si>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</si>
  <si>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</si>
  <si>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</si>
  <si>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</si>
  <si>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</si>
  <si>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</si>
  <si>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</si>
  <si>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</si>
  <si>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</si>
  <si>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</si>
  <si>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</si>
  <si>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</si>
  <si>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</si>
  <si>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</si>
  <si>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</si>
  <si>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</si>
  <si>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</si>
  <si>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</si>
  <si>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</si>
  <si>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</si>
  <si>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</si>
  <si>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</si>
  <si>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</si>
  <si>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</si>
  <si>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</si>
  <si>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</si>
  <si>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</si>
  <si>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</si>
  <si>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</si>
  <si>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</si>
  <si>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</si>
  <si>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</si>
  <si>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</si>
  <si>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</si>
  <si>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</si>
  <si>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</si>
  <si>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</si>
  <si>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</si>
  <si>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</si>
  <si>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</si>
  <si>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</si>
  <si>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</si>
  <si>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</si>
  <si>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</si>
  <si>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</si>
  <si>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</si>
  <si>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</si>
  <si>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</si>
  <si>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</si>
  <si>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</si>
  <si>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</si>
  <si>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</si>
  <si>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</si>
  <si>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</si>
  <si>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</si>
  <si>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</si>
  <si>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</si>
  <si>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</si>
  <si>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</si>
  <si>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</si>
  <si>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</si>
  <si>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</si>
  <si>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</si>
  <si>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</si>
  <si>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</si>
  <si>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</si>
  <si>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</si>
  <si>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</si>
  <si>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</si>
  <si>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</si>
  <si>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</si>
  <si>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</si>
  <si>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</si>
  <si>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</si>
  <si>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</si>
  <si>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</si>
  <si>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</si>
  <si>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</si>
  <si>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</si>
  <si>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</si>
  <si>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</si>
  <si>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</si>
  <si>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</si>
  <si>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</si>
  <si>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</si>
  <si>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</si>
  <si>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</si>
  <si>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</si>
  <si>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</si>
  <si>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</si>
  <si>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</si>
  <si>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</si>
  <si>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</si>
  <si>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</si>
  <si>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</si>
  <si>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</si>
  <si>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</si>
  <si>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</si>
  <si>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</si>
  <si>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</si>
  <si>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</si>
  <si>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</si>
  <si>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</si>
  <si>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</si>
  <si>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</si>
  <si>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</si>
  <si>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</si>
  <si>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</si>
  <si>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</si>
  <si>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</si>
  <si>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</si>
  <si>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</si>
  <si>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</si>
  <si>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</si>
  <si>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</si>
  <si>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</si>
  <si>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</si>
  <si>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</si>
  <si>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</si>
  <si>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</si>
  <si>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</si>
  <si>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</si>
  <si>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</si>
  <si>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</si>
  <si>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</si>
  <si>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</si>
  <si>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</si>
  <si>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</si>
  <si>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</si>
  <si>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</si>
  <si>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</si>
  <si>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</si>
  <si>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</si>
  <si>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</si>
  <si>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</si>
  <si>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</si>
  <si>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</si>
  <si>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</si>
  <si>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</si>
  <si>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</si>
  <si>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</si>
  <si>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</si>
  <si>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</si>
  <si>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</si>
  <si>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</si>
  <si>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</si>
  <si>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</si>
  <si>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</si>
  <si>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</si>
  <si>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</si>
  <si>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</si>
  <si>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</si>
  <si>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</si>
  <si>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</si>
  <si>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</si>
  <si>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</si>
  <si>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</si>
  <si>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</si>
  <si>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</si>
  <si>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</si>
  <si>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</si>
  <si>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</si>
  <si>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</si>
  <si>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</si>
  <si>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</si>
  <si>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</si>
  <si>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</si>
  <si>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</si>
  <si>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</si>
  <si>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</si>
  <si>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</si>
  <si>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</si>
  <si>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</si>
  <si>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</si>
  <si>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</si>
  <si>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</si>
  <si>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</si>
  <si>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</si>
  <si>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</si>
  <si>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</si>
  <si>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</si>
  <si>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</si>
  <si>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</si>
  <si>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</si>
  <si>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</si>
  <si>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</si>
  <si>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</si>
  <si>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</si>
  <si>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</si>
  <si>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</si>
  <si>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</si>
  <si>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</si>
  <si>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</si>
  <si>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</si>
  <si>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</si>
  <si>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</si>
  <si>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</si>
  <si>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</si>
  <si>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</si>
  <si>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</si>
  <si>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</si>
  <si>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</si>
  <si>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</si>
  <si>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</si>
  <si>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</si>
  <si>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</si>
  <si>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</si>
  <si>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</si>
  <si>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</si>
  <si>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</si>
  <si>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</si>
  <si>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</si>
  <si>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</si>
  <si>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</si>
  <si>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</si>
  <si>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</si>
  <si>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</si>
  <si>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</si>
  <si>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</si>
  <si>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</si>
  <si>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</si>
  <si>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</si>
  <si>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</si>
  <si>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</si>
  <si>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</si>
  <si>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</si>
  <si>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</si>
  <si>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</si>
  <si>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</si>
  <si>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</si>
  <si>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</si>
  <si>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</si>
  <si>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</si>
  <si>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</si>
  <si>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</si>
  <si>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</si>
  <si>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</si>
  <si>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</si>
  <si>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</si>
  <si>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</si>
  <si>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</si>
  <si>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</si>
  <si>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</si>
  <si>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</si>
  <si>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</si>
  <si>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</si>
  <si>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</si>
  <si>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</si>
  <si>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</si>
  <si>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</si>
  <si>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</si>
  <si>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</si>
  <si>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</si>
  <si>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</si>
  <si>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</si>
  <si>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</si>
  <si>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</si>
  <si>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</si>
  <si>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</si>
  <si>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</si>
  <si>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</si>
  <si>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</si>
  <si>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</si>
  <si>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</si>
  <si>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</si>
  <si>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</si>
  <si>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</si>
  <si>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</si>
  <si>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</si>
  <si>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</si>
  <si>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</si>
  <si>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</si>
  <si>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</si>
  <si>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</si>
  <si>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</si>
  <si>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</si>
  <si>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</si>
  <si>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</si>
  <si>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</si>
  <si>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</si>
  <si>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</si>
  <si>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</si>
  <si>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</si>
  <si>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</si>
  <si>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</si>
  <si>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</si>
  <si>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</si>
  <si>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</si>
  <si>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</si>
  <si>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</si>
  <si>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</si>
  <si>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</si>
  <si>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</si>
  <si>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</si>
  <si>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</si>
  <si>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</si>
  <si>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</si>
  <si>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</si>
  <si>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</si>
  <si>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</si>
  <si>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</si>
  <si>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</si>
  <si>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</si>
  <si>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</si>
  <si>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</si>
  <si>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</si>
  <si>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</si>
  <si>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</si>
  <si>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</si>
  <si>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</si>
  <si>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</si>
  <si>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</si>
  <si>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</si>
  <si>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</si>
  <si>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</si>
  <si>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</si>
  <si>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</si>
  <si>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</si>
  <si>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</si>
  <si>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</si>
  <si>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</si>
  <si>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</si>
  <si>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</si>
  <si>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</si>
  <si>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</si>
  <si>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</si>
  <si>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</si>
  <si>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</si>
  <si>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</si>
  <si>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</si>
  <si>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</si>
  <si>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</si>
  <si>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</si>
  <si>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</si>
  <si>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</si>
  <si>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</si>
  <si>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</si>
  <si>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</si>
  <si>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</si>
  <si>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</si>
  <si>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</si>
  <si>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</si>
  <si>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</si>
  <si>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</si>
  <si>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</si>
  <si>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</si>
  <si>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</si>
  <si>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</si>
  <si>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</si>
  <si>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</si>
  <si>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</si>
  <si>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</si>
  <si>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</si>
  <si>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</si>
  <si>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</si>
  <si>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</si>
  <si>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</si>
  <si>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</si>
  <si>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</si>
  <si>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</si>
  <si>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</si>
  <si>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</si>
  <si>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</si>
  <si>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</si>
  <si>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</si>
  <si>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</si>
  <si>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</si>
  <si>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</si>
  <si>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</si>
  <si>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</si>
  <si>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</si>
  <si>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</si>
  <si>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</si>
  <si>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</si>
  <si>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</si>
  <si>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</si>
  <si>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</si>
  <si>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</si>
  <si>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</si>
  <si>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</si>
  <si>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</si>
  <si>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</si>
  <si>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</si>
  <si>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</si>
  <si>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</si>
  <si>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</si>
  <si>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</si>
  <si>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</si>
  <si>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</si>
  <si>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</si>
  <si>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</si>
  <si>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</si>
  <si>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</si>
  <si>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</si>
  <si>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</si>
  <si>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</si>
  <si>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</si>
  <si>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</si>
  <si>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</si>
  <si>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</si>
  <si>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</si>
  <si>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</si>
  <si>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</si>
  <si>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</si>
  <si>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</si>
  <si>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</si>
  <si>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</si>
  <si>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</si>
  <si>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</si>
  <si>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</si>
  <si>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</si>
  <si>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</si>
  <si>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</si>
  <si>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</si>
  <si>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</si>
  <si>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</si>
  <si>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</si>
  <si>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</si>
  <si>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</si>
  <si>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</si>
  <si>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</si>
  <si>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</si>
  <si>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</si>
  <si>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</si>
  <si>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</si>
  <si>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</si>
  <si>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</si>
  <si>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</si>
  <si>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</si>
  <si>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</si>
  <si>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</si>
  <si>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</si>
  <si>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</si>
  <si>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</si>
  <si>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</si>
  <si>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</si>
  <si>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</si>
  <si>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</si>
  <si>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</si>
  <si>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</si>
  <si>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</si>
  <si>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</si>
  <si>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</si>
  <si>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</si>
  <si>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</si>
  <si>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</si>
  <si>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</si>
  <si>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</si>
  <si>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</si>
  <si>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</si>
  <si>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</si>
  <si>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</si>
  <si>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</si>
  <si>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</si>
  <si>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</si>
  <si>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</si>
  <si>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</si>
  <si>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</si>
  <si>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</si>
  <si>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</si>
  <si>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</si>
  <si>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</si>
  <si>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</si>
  <si>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</si>
  <si>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</si>
  <si>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</si>
  <si>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</si>
  <si>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</si>
  <si>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</si>
  <si>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</si>
  <si>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</si>
  <si>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</si>
  <si>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</si>
  <si>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</si>
  <si>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</si>
  <si>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</si>
  <si>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</si>
  <si>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</si>
  <si>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</si>
  <si>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</si>
  <si>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</si>
  <si>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</si>
  <si>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</si>
  <si>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</si>
  <si>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</si>
  <si>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</si>
  <si>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</si>
  <si>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</si>
  <si>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</si>
  <si>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</si>
  <si>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</si>
  <si>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</si>
  <si>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</si>
  <si>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</si>
  <si>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</si>
  <si>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</si>
  <si>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</si>
  <si>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</si>
  <si>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</si>
  <si>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</si>
  <si>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</si>
  <si>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</si>
  <si>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</si>
  <si>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</si>
  <si>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</si>
  <si>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</si>
  <si>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</si>
  <si>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</si>
  <si>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</si>
  <si>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</si>
  <si>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</si>
  <si>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</si>
  <si>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</si>
  <si>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</si>
  <si>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</si>
  <si>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</si>
  <si>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</si>
  <si>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</si>
  <si>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</si>
  <si>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</si>
  <si>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</si>
  <si>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</si>
  <si>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</si>
  <si>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</si>
  <si>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</si>
  <si>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</si>
  <si>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</si>
  <si>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</si>
  <si>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</si>
  <si>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</si>
  <si>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</si>
  <si>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</si>
  <si>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</si>
  <si>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</si>
  <si>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</si>
  <si>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</si>
  <si>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</si>
  <si>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</si>
  <si>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</si>
  <si>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</si>
  <si>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</si>
  <si>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</si>
  <si>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</si>
  <si>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</si>
  <si>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</si>
  <si>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</si>
  <si>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</si>
  <si>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</si>
  <si>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</si>
  <si>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</si>
  <si>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</si>
  <si>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</si>
  <si>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</si>
  <si>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</si>
  <si>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</si>
  <si>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</si>
  <si>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</si>
  <si>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</si>
  <si>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</si>
  <si>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</si>
  <si>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</si>
  <si>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</si>
  <si>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</si>
  <si>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</si>
  <si>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</si>
  <si>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</si>
  <si>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</si>
  <si>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</si>
  <si>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</si>
  <si>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</si>
  <si>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</si>
  <si>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</si>
  <si>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</si>
  <si>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</si>
  <si>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</si>
  <si>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</si>
  <si>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</si>
  <si>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</si>
  <si>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</si>
  <si>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</si>
  <si>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</si>
  <si>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</si>
  <si>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</si>
  <si>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</si>
  <si>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</si>
  <si>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</si>
  <si>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</si>
  <si>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</si>
  <si>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</si>
  <si>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</si>
  <si>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</si>
  <si>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</si>
  <si>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</si>
  <si>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</si>
  <si>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</si>
  <si>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</si>
  <si>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</si>
  <si>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</si>
  <si>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</si>
  <si>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</si>
  <si>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</si>
  <si>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</si>
  <si>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</si>
  <si>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</si>
  <si>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</si>
  <si>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</si>
  <si>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</si>
  <si>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</si>
  <si>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</si>
  <si>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</si>
  <si>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</si>
  <si>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</si>
  <si>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</si>
  <si>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</si>
  <si>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</si>
  <si>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</si>
  <si>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</si>
  <si>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</si>
  <si>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</si>
  <si>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</si>
  <si>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</si>
  <si>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</si>
  <si>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</si>
  <si>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</si>
  <si>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</si>
  <si>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</si>
  <si>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</si>
  <si>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</si>
  <si>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</si>
  <si>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</si>
  <si>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</si>
  <si>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</si>
  <si>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</si>
  <si>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</si>
  <si>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</si>
  <si>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</si>
  <si>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</si>
  <si>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</si>
  <si>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</si>
  <si>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</si>
  <si>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</si>
  <si>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</si>
  <si>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</si>
  <si>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</si>
  <si>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</si>
  <si>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</si>
  <si>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</si>
  <si>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</si>
  <si>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</si>
  <si>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</si>
  <si>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</si>
  <si>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</si>
  <si>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</si>
  <si>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</si>
  <si>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</si>
  <si>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</si>
  <si>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</si>
  <si>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</si>
  <si>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</si>
  <si>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</si>
  <si>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</si>
  <si>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</si>
  <si>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</si>
  <si>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</si>
  <si>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</si>
  <si>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</si>
  <si>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</si>
  <si>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</si>
  <si>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</si>
  <si>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</si>
  <si>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</si>
  <si>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</si>
  <si>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</si>
  <si>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</si>
  <si>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</si>
  <si>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</si>
  <si>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</si>
  <si>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</si>
  <si>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</si>
  <si>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</si>
  <si>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</si>
  <si>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</si>
  <si>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</si>
  <si>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</si>
  <si>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</si>
  <si>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</si>
  <si>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</si>
  <si>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</si>
  <si>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</si>
  <si>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</si>
  <si>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</si>
  <si>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</si>
  <si>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</si>
  <si>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</si>
  <si>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</si>
  <si>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</si>
  <si>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</si>
  <si>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</si>
  <si>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</si>
  <si>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</si>
  <si>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</si>
  <si>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</si>
  <si>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</si>
  <si>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</si>
  <si>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</si>
  <si>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</si>
  <si>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</si>
  <si>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</si>
  <si>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</si>
  <si>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</si>
  <si>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</si>
  <si>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</si>
  <si>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</si>
  <si>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</si>
  <si>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</si>
  <si>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</si>
  <si>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</si>
  <si>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</si>
  <si>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</si>
  <si>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</si>
  <si>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</si>
  <si>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</si>
  <si>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</si>
  <si>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</si>
  <si>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</si>
  <si>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</si>
  <si>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</si>
  <si>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</si>
  <si>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</si>
  <si>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</si>
  <si>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</si>
  <si>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</si>
  <si>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</si>
  <si>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</si>
  <si>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</si>
  <si>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</si>
  <si>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</si>
  <si>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</si>
  <si>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</si>
  <si>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</si>
  <si>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</si>
  <si>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</si>
  <si>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</si>
  <si>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</si>
  <si>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</si>
  <si>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</si>
  <si>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</si>
  <si>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</si>
  <si>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</si>
  <si>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</si>
  <si>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</si>
  <si>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</si>
  <si>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</si>
  <si>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</si>
  <si>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</si>
  <si>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</si>
  <si>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</si>
  <si>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</si>
  <si>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</si>
  <si>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</si>
  <si>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</si>
  <si>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</si>
  <si>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</si>
  <si>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</si>
  <si>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</si>
  <si>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</si>
  <si>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</si>
  <si>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</si>
  <si>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</si>
  <si>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</si>
  <si>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</si>
  <si>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</si>
  <si>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</si>
  <si>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</si>
  <si>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</si>
  <si>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</si>
  <si>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</si>
  <si>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</si>
  <si>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</si>
  <si>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</si>
  <si>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</si>
  <si>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</si>
  <si>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</si>
  <si>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</si>
  <si>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</si>
  <si>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</si>
  <si>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</si>
  <si>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</si>
  <si>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</si>
  <si>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</si>
  <si>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</si>
  <si>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</si>
  <si>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</si>
  <si>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</si>
  <si>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</si>
  <si>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</si>
  <si>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</si>
  <si>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</si>
  <si>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</si>
  <si>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</si>
  <si>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</si>
  <si>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</si>
  <si>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</si>
  <si>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</si>
  <si>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</si>
  <si>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</si>
  <si>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</si>
  <si>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</si>
  <si>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</si>
  <si>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</si>
  <si>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</si>
  <si>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</si>
  <si>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</si>
  <si>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</si>
  <si>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</si>
  <si>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</si>
  <si>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</si>
  <si>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</si>
  <si>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</si>
  <si>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</si>
  <si>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</si>
  <si>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</si>
  <si>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</si>
  <si>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</si>
  <si>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</si>
  <si>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</si>
  <si>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</si>
  <si>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</si>
  <si>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</si>
  <si>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</si>
  <si>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</si>
  <si>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</si>
  <si>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</si>
  <si>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</si>
  <si>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</si>
  <si>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</si>
  <si>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</si>
  <si>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</si>
  <si>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</si>
  <si>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</si>
  <si>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</si>
  <si>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</si>
  <si>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</si>
  <si>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</si>
  <si>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</si>
  <si>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</si>
  <si>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</si>
  <si>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</si>
  <si>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</si>
  <si>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</si>
  <si>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</si>
  <si>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</si>
  <si>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</si>
  <si>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</si>
  <si>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</si>
  <si>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</si>
  <si>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</si>
  <si>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</si>
  <si>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</si>
  <si>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</si>
  <si>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</si>
  <si>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</si>
  <si>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</si>
  <si>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</si>
  <si>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</si>
  <si>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</si>
  <si>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</si>
  <si>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</si>
  <si>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</si>
  <si>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</si>
  <si>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</si>
  <si>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</si>
  <si>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</si>
  <si>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</si>
  <si>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</si>
  <si>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</si>
  <si>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</si>
  <si>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</si>
  <si>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</si>
  <si>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</si>
  <si>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</si>
  <si>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</si>
  <si>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</si>
  <si>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</si>
  <si>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</si>
  <si>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</si>
  <si>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</si>
  <si>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</si>
  <si>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</si>
  <si>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</si>
  <si>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</si>
  <si>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</si>
  <si>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</si>
  <si>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</si>
  <si>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</si>
  <si>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</si>
  <si>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</si>
  <si>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</si>
  <si>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</si>
  <si>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</si>
  <si>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</si>
  <si>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</si>
  <si>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</si>
  <si>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</si>
  <si>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</si>
  <si>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</si>
  <si>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</si>
  <si>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</si>
  <si>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</si>
  <si>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</si>
  <si>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</si>
  <si>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</si>
  <si>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</si>
  <si>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</si>
  <si>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</si>
  <si>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</si>
  <si>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</si>
  <si>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</si>
  <si>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</si>
  <si>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</si>
  <si>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</si>
  <si>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</si>
  <si>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</si>
  <si>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</si>
  <si>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</si>
  <si>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</si>
  <si>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</si>
  <si>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</si>
  <si>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</si>
  <si>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</si>
  <si>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</si>
  <si>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</si>
  <si>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</si>
  <si>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</si>
  <si>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</si>
  <si>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</si>
  <si>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</si>
  <si>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</si>
  <si>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</si>
  <si>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</si>
  <si>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</si>
  <si>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</si>
  <si>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</si>
  <si>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</si>
  <si>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</si>
  <si>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</si>
  <si>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</si>
  <si>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</si>
  <si>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</si>
  <si>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</si>
  <si>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</si>
  <si>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</si>
  <si>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</si>
  <si>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</si>
  <si>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</si>
  <si>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</si>
  <si>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</si>
  <si>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</si>
  <si>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</si>
  <si>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</si>
  <si>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</si>
  <si>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</si>
  <si>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</si>
  <si>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</si>
  <si>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</si>
  <si>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</si>
  <si>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</si>
  <si>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</si>
  <si>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</si>
  <si>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</si>
  <si>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</si>
  <si>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</si>
  <si>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</si>
  <si>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</si>
  <si>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</si>
  <si>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</si>
  <si>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</si>
  <si>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</si>
  <si>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</si>
  <si>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</si>
  <si>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</si>
  <si>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</si>
  <si>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</si>
  <si>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</si>
  <si>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</si>
  <si>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</si>
  <si>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</si>
  <si>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</si>
  <si>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</si>
  <si>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</si>
  <si>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</si>
  <si>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</si>
  <si>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</si>
  <si>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</si>
  <si>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</si>
  <si>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</si>
  <si>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</si>
  <si>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</si>
  <si>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</si>
  <si>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</si>
  <si>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</si>
  <si>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</si>
  <si>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</si>
  <si>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</si>
  <si>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</si>
  <si>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</si>
  <si>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</si>
  <si>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</si>
  <si>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</si>
  <si>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</si>
  <si>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</si>
  <si>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</si>
  <si>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</si>
  <si>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</si>
  <si>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</si>
  <si>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</si>
  <si>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</si>
  <si>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</si>
  <si>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</si>
  <si>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</si>
  <si>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</si>
  <si>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</si>
  <si>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</si>
  <si>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</si>
  <si>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</si>
  <si>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</si>
  <si>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</si>
  <si>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</si>
  <si>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</si>
  <si>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</si>
  <si>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</si>
  <si>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</si>
  <si>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</si>
  <si>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</si>
  <si>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</si>
  <si>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</si>
  <si>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</si>
  <si>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</si>
  <si>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</si>
  <si>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</si>
  <si>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</si>
  <si>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</si>
  <si>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</si>
  <si>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</si>
  <si>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</si>
  <si>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</si>
  <si>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</si>
  <si>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</si>
  <si>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</si>
  <si>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</si>
  <si>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</si>
  <si>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</si>
  <si>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</si>
  <si>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</si>
  <si>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</si>
  <si>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</si>
  <si>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</si>
  <si>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</si>
  <si>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</si>
  <si>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</si>
  <si>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</si>
  <si>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</si>
  <si>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</si>
  <si>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</si>
  <si>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</si>
  <si>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</si>
  <si>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</si>
  <si>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</si>
  <si>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</si>
  <si>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</si>
  <si>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</si>
  <si>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</si>
  <si>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</si>
  <si>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</si>
  <si>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</si>
  <si>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</si>
  <si>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</si>
  <si>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</si>
  <si>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</si>
  <si>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</si>
  <si>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</si>
  <si>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</si>
  <si>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</si>
  <si>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</si>
  <si>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</si>
  <si>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</si>
  <si>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</si>
  <si>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</si>
  <si>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</si>
  <si>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</si>
  <si>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</si>
  <si>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</si>
  <si>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</si>
  <si>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</si>
  <si>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</si>
  <si>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</si>
  <si>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</si>
  <si>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</si>
  <si>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</si>
  <si>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</si>
  <si>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</si>
  <si>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</si>
  <si>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</si>
  <si>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</si>
  <si>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</si>
  <si>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</si>
  <si>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</si>
  <si>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</si>
  <si>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</si>
  <si>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</si>
  <si>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</si>
  <si>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</si>
  <si>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</si>
  <si>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</si>
  <si>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</si>
  <si>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</si>
  <si>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</si>
  <si>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</si>
  <si>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</si>
  <si>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</si>
  <si>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</si>
  <si>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</si>
  <si>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</si>
  <si>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</si>
  <si>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</si>
  <si>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</si>
  <si>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</si>
  <si>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</si>
  <si>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</si>
  <si>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</si>
  <si>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</si>
  <si>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</si>
  <si>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</si>
  <si>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</si>
  <si>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</si>
  <si>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</si>
  <si>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</si>
  <si>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</si>
  <si>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</si>
  <si>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</si>
  <si>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</si>
  <si>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</si>
  <si>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</si>
  <si>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</si>
  <si>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</si>
  <si>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</si>
  <si>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</si>
  <si>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</si>
  <si>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</si>
  <si>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</si>
  <si>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</si>
  <si>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</si>
  <si>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</si>
  <si>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</si>
  <si>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</si>
  <si>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</si>
  <si>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</si>
  <si>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</si>
  <si>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</si>
  <si>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</si>
  <si>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</si>
  <si>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</si>
  <si>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</si>
  <si>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</si>
  <si>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</si>
  <si>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</si>
  <si>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</si>
  <si>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</si>
  <si>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</si>
  <si>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</si>
  <si>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</si>
  <si>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</si>
  <si>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</si>
  <si>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</si>
  <si>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</si>
  <si>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</si>
  <si>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</si>
  <si>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</si>
  <si>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</si>
  <si>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</si>
  <si>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</si>
  <si>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</si>
  <si>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</si>
  <si>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</si>
  <si>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</si>
  <si>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</si>
  <si>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</si>
  <si>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</si>
  <si>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</si>
  <si>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</si>
  <si>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</si>
  <si>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</si>
  <si>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</si>
  <si>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</si>
  <si>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</si>
  <si>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</si>
  <si>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</si>
  <si>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</si>
  <si>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</si>
  <si>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</si>
  <si>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</si>
  <si>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</si>
  <si>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</si>
  <si>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</si>
  <si>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</si>
  <si>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</si>
  <si>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</si>
  <si>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</si>
  <si>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</si>
  <si>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</si>
  <si>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</si>
  <si>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</si>
  <si>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</si>
  <si>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</si>
  <si>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</si>
  <si>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</si>
  <si>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</si>
  <si>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</si>
  <si>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</si>
  <si>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</si>
  <si>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</si>
  <si>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</si>
  <si>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</si>
  <si>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</si>
  <si>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</si>
  <si>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</si>
  <si>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</si>
  <si>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</si>
  <si>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</si>
  <si>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</si>
  <si>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</si>
  <si>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</si>
  <si>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</si>
  <si>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</si>
  <si>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</si>
  <si>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</si>
  <si>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</si>
  <si>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</si>
  <si>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</si>
  <si>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</si>
  <si>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</si>
  <si>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</si>
  <si>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</si>
  <si>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</si>
  <si>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</si>
  <si>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</si>
  <si>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</si>
  <si>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</si>
  <si>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</si>
  <si>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</si>
  <si>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</si>
  <si>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</si>
  <si>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</si>
  <si>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</si>
  <si>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</si>
  <si>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</si>
  <si>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</si>
  <si>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</si>
  <si>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</si>
  <si>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</si>
  <si>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</si>
  <si>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</si>
  <si>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</si>
  <si>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</si>
  <si>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</si>
  <si>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</si>
  <si>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</si>
  <si>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</si>
  <si>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</si>
  <si>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</si>
  <si>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</si>
  <si>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</si>
  <si>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</si>
  <si>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</si>
  <si>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</si>
  <si>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</si>
  <si>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</si>
  <si>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</si>
  <si>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</si>
  <si>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</si>
  <si>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</si>
  <si>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</si>
  <si>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</si>
  <si>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</si>
  <si>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</si>
  <si>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</si>
  <si>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</si>
  <si>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</si>
  <si>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</si>
  <si>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</si>
  <si>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</si>
  <si>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</si>
  <si>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</si>
  <si>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</si>
  <si>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</si>
  <si>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</si>
  <si>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</si>
  <si>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</si>
  <si>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</si>
  <si>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</si>
  <si>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</si>
  <si>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</si>
  <si>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</si>
  <si>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</si>
  <si>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</si>
  <si>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</si>
  <si>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</si>
  <si>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</si>
  <si>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</si>
  <si>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</si>
  <si>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</si>
  <si>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</si>
  <si>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</si>
  <si>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</si>
  <si>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</si>
  <si>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</si>
  <si>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</si>
  <si>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</si>
  <si>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</si>
  <si>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</si>
  <si>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</si>
  <si>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</si>
  <si>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</si>
  <si>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</si>
  <si>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</si>
  <si>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</si>
  <si>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</si>
  <si>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</si>
  <si>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</si>
  <si>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</si>
  <si>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</si>
  <si>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</si>
  <si>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</si>
  <si>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</si>
  <si>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</si>
  <si>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</si>
  <si>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</si>
  <si>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</si>
  <si>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</si>
  <si>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</si>
  <si>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</si>
  <si>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</si>
  <si>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</si>
  <si>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</si>
  <si>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</si>
  <si>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</si>
  <si>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</si>
  <si>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</si>
  <si>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</si>
  <si>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</si>
  <si>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</si>
  <si>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</si>
  <si>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</si>
  <si>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</si>
  <si>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</si>
  <si>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</si>
  <si>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</si>
  <si>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</si>
  <si>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</si>
  <si>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</si>
  <si>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</si>
  <si>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</si>
  <si>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</si>
  <si>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</si>
  <si>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</si>
  <si>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</si>
  <si>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</si>
  <si>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</si>
  <si>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</si>
  <si>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</si>
  <si>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</si>
  <si>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</si>
  <si>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</si>
  <si>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</si>
  <si>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</si>
  <si>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</si>
  <si>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</si>
  <si>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</si>
  <si>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</si>
  <si>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</si>
  <si>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</si>
  <si>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</si>
  <si>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</si>
  <si>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</si>
  <si>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</si>
  <si>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</si>
  <si>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</si>
  <si>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</si>
  <si>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</si>
  <si>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</si>
  <si>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</si>
  <si>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</si>
  <si>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</si>
  <si>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</si>
  <si>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</si>
  <si>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</si>
  <si>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</si>
  <si>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</si>
  <si>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</si>
  <si>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</si>
  <si>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</si>
  <si>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</si>
  <si>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</si>
  <si>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</si>
  <si>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</si>
  <si>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</si>
  <si>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</si>
  <si>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</si>
  <si>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</si>
  <si>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</si>
  <si>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</si>
  <si>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</si>
  <si>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</si>
  <si>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</si>
  <si>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</si>
  <si>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</si>
  <si>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</si>
  <si>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</si>
  <si>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</si>
  <si>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</si>
  <si>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</si>
  <si>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</si>
  <si>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</si>
  <si>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</si>
  <si>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</si>
  <si>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</si>
  <si>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</si>
  <si>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</si>
  <si>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</si>
  <si>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</si>
  <si>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</si>
  <si>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</si>
  <si>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</si>
  <si>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</si>
  <si>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</si>
  <si>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</si>
  <si>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</si>
  <si>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</si>
  <si>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</si>
  <si>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</si>
  <si>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</si>
  <si>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</si>
  <si>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</si>
  <si>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</si>
  <si>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</si>
  <si>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</si>
  <si>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</si>
  <si>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</si>
  <si>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</si>
  <si>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</si>
  <si>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</si>
  <si>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</si>
  <si>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</si>
  <si>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</si>
  <si>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</si>
  <si>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</si>
  <si>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</si>
  <si>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</si>
  <si>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</si>
  <si>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</si>
  <si>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</si>
  <si>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</si>
  <si>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</si>
  <si>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</si>
  <si>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</si>
  <si>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</si>
  <si>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</si>
  <si>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</si>
  <si>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</si>
  <si>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</si>
  <si>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</si>
  <si>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</si>
  <si>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</si>
  <si>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</si>
  <si>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</si>
  <si>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</si>
  <si>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</si>
  <si>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</si>
  <si>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</si>
  <si>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</si>
  <si>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</si>
  <si>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</si>
  <si>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</si>
  <si>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</si>
  <si>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</si>
  <si>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</si>
  <si>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</si>
  <si>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</si>
  <si>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</si>
  <si>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</si>
  <si>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</si>
  <si>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</si>
  <si>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</si>
  <si>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</si>
  <si>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</si>
  <si>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</si>
  <si>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</si>
  <si>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</si>
  <si>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</si>
  <si>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</si>
  <si>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</si>
  <si>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</si>
  <si>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</si>
  <si>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</si>
  <si>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</si>
  <si>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</si>
  <si>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</si>
  <si>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</si>
  <si>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</si>
  <si>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</si>
  <si>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</si>
  <si>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</si>
  <si>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</si>
  <si>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</si>
  <si>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</si>
  <si>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</si>
  <si>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</si>
  <si>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</si>
  <si>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</si>
  <si>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</si>
  <si>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</si>
  <si>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</si>
  <si>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</si>
  <si>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</si>
  <si>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</si>
  <si>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</si>
  <si>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</si>
  <si>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</si>
  <si>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</si>
  <si>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</si>
  <si>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</si>
  <si>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</si>
  <si>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</si>
  <si>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</si>
  <si>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</si>
  <si>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</si>
  <si>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</si>
  <si>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</si>
  <si>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</si>
  <si>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</si>
  <si>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</si>
  <si>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</si>
  <si>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</si>
  <si>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</si>
  <si>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</si>
  <si>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</si>
  <si>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</si>
  <si>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</si>
  <si>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</si>
  <si>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</si>
  <si>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</si>
  <si>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</si>
  <si>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</si>
  <si>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</si>
  <si>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</si>
  <si>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</si>
  <si>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</si>
  <si>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</si>
  <si>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</si>
  <si>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</si>
  <si>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</si>
  <si>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</si>
  <si>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</si>
  <si>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</si>
  <si>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</si>
  <si>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</si>
  <si>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</si>
  <si>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</si>
  <si>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</si>
  <si>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</si>
  <si>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</si>
  <si>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</si>
  <si>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</si>
  <si>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</si>
  <si>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</si>
  <si>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</si>
  <si>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</si>
  <si>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</si>
  <si>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</si>
  <si>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</si>
  <si>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</si>
  <si>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</si>
  <si>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</si>
  <si>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</si>
  <si>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</si>
  <si>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</si>
  <si>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</si>
  <si>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</si>
  <si>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</si>
  <si>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</si>
  <si>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</si>
  <si>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</si>
  <si>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</si>
  <si>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</si>
  <si>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</si>
  <si>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</si>
  <si>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</si>
  <si>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</si>
  <si>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</si>
  <si>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</si>
  <si>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</si>
  <si>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</si>
  <si>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</si>
  <si>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</si>
  <si>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</si>
  <si>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</si>
  <si>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</si>
  <si>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</si>
  <si>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</si>
  <si>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</si>
  <si>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</si>
  <si>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</si>
  <si>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</si>
  <si>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</si>
  <si>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</si>
  <si>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</si>
  <si>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</si>
  <si>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</si>
  <si>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</si>
  <si>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</si>
  <si>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</si>
  <si>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</si>
  <si>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</si>
  <si>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</si>
  <si>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</si>
  <si>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</si>
  <si>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</si>
  <si>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</si>
  <si>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</si>
  <si>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</si>
  <si>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</si>
  <si>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</si>
  <si>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</si>
  <si>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</si>
  <si>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</si>
  <si>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</si>
  <si>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</si>
  <si>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</si>
  <si>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</si>
  <si>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</si>
  <si>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</si>
  <si>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</si>
  <si>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</si>
  <si>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</si>
  <si>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</si>
  <si>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</si>
  <si>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</si>
  <si>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</si>
  <si>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</si>
  <si>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</si>
  <si>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</si>
  <si>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</si>
  <si>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</si>
  <si>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</si>
  <si>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</si>
  <si>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</si>
  <si>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</si>
  <si>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</si>
  <si>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</si>
  <si>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</si>
  <si>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</si>
  <si>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</si>
  <si>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</si>
  <si>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</si>
  <si>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</si>
  <si>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</si>
  <si>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</si>
  <si>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</si>
  <si>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</si>
  <si>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</si>
  <si>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</si>
  <si>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</si>
  <si>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</si>
  <si>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</si>
  <si>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</si>
  <si>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</si>
  <si>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</si>
  <si>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</si>
  <si>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</si>
  <si>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</si>
  <si>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</si>
  <si>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</si>
  <si>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</si>
  <si>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</si>
  <si>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</si>
  <si>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</si>
  <si>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</si>
  <si>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</si>
  <si>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</si>
  <si>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</si>
  <si>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</si>
  <si>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</si>
  <si>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</si>
  <si>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</si>
  <si>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</si>
  <si>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</si>
  <si>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</si>
  <si>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</si>
  <si>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</si>
  <si>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</si>
  <si>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</si>
  <si>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</si>
  <si>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</si>
  <si>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</si>
  <si>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</si>
  <si>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</si>
  <si>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</si>
  <si>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</si>
  <si>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</si>
  <si>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</si>
  <si>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</si>
  <si>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</si>
  <si>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</si>
  <si>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</si>
  <si>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</si>
  <si>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</si>
  <si>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</si>
  <si>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</si>
  <si>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</si>
  <si>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</si>
  <si>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</si>
  <si>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</si>
  <si>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</si>
  <si>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</si>
  <si>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</si>
  <si>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</si>
  <si>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</si>
  <si>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</si>
  <si>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</si>
  <si>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</si>
  <si>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</si>
  <si>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</si>
  <si>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</si>
  <si>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</si>
  <si>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</si>
  <si>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</si>
  <si>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</si>
  <si>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</si>
  <si>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</si>
  <si>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</si>
  <si>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</si>
  <si>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</si>
  <si>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</si>
  <si>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</si>
  <si>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</si>
  <si>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</si>
  <si>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</si>
  <si>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</si>
  <si>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</si>
  <si>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</si>
  <si>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</si>
  <si>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</si>
  <si>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</si>
  <si>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</si>
  <si>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</si>
  <si>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</si>
  <si>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</si>
  <si>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</si>
  <si>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</si>
  <si>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</si>
  <si>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</si>
  <si>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</si>
  <si>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</si>
  <si>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</si>
  <si>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</si>
  <si>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</si>
  <si>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</si>
  <si>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</si>
  <si>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</si>
  <si>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</si>
  <si>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</si>
  <si>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</si>
  <si>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</si>
  <si>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</si>
  <si>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</si>
  <si>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</si>
  <si>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</si>
  <si>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</si>
  <si>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</si>
  <si>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</si>
  <si>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</si>
  <si>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</si>
  <si>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</si>
  <si>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</si>
  <si>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</si>
  <si>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</si>
  <si>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</si>
  <si>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</si>
  <si>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</si>
  <si>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</si>
  <si>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</si>
  <si>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</si>
  <si>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</si>
  <si>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</si>
  <si>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</si>
  <si>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</si>
  <si>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</si>
  <si>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</si>
  <si>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</si>
  <si>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</si>
  <si>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</si>
  <si>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</si>
  <si>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</si>
  <si>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</si>
  <si>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</si>
  <si>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</si>
  <si>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</si>
  <si>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</si>
  <si>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</si>
  <si>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</si>
  <si>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</si>
  <si>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</si>
  <si>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</si>
  <si>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</si>
  <si>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</si>
  <si>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</si>
  <si>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</si>
  <si>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</si>
  <si>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</si>
  <si>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</si>
  <si>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</si>
  <si>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</si>
  <si>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</si>
  <si>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</si>
  <si>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</si>
  <si>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</si>
  <si>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</si>
  <si>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</si>
  <si>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</si>
  <si>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</si>
  <si>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</si>
  <si>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</si>
  <si>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</si>
  <si>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</si>
  <si>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</si>
  <si>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</si>
  <si>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</si>
  <si>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</si>
  <si>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</si>
  <si>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</si>
  <si>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</si>
  <si>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</si>
  <si>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</si>
  <si>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</si>
  <si>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</si>
  <si>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</si>
  <si>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</si>
  <si>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</si>
  <si>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</si>
  <si>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</si>
  <si>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</si>
  <si>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</si>
  <si>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</si>
  <si>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</si>
  <si>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</si>
  <si>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</si>
  <si>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</si>
  <si>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</si>
  <si>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</si>
  <si>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</si>
  <si>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</si>
  <si>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</si>
  <si>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</si>
  <si>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</si>
  <si>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</si>
  <si>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</si>
  <si>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</si>
  <si>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</si>
  <si>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</si>
  <si>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</si>
  <si>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</si>
  <si>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</si>
  <si>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</si>
  <si>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</si>
  <si>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</si>
  <si>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</si>
  <si>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</si>
  <si>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</si>
  <si>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</si>
  <si>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</si>
  <si>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</si>
  <si>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</si>
  <si>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</si>
  <si>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</si>
  <si>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</si>
  <si>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</si>
  <si>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</si>
  <si>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</si>
  <si>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</si>
  <si>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</si>
  <si>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</si>
  <si>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</si>
  <si>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</si>
  <si>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</si>
  <si>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</si>
  <si>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</si>
  <si>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</si>
  <si>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</si>
  <si>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</si>
  <si>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</si>
  <si>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</si>
  <si>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</si>
  <si>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</si>
  <si>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</si>
  <si>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</si>
  <si>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</si>
  <si>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</si>
  <si>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</si>
  <si>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</si>
  <si>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</si>
  <si>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</si>
  <si>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</si>
  <si>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</si>
  <si>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</si>
  <si>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</si>
  <si>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</si>
  <si>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</si>
  <si>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</si>
  <si>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</si>
  <si>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</si>
  <si>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</si>
  <si>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</si>
  <si>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</si>
  <si>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</si>
  <si>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</si>
  <si>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</si>
  <si>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</si>
  <si>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</si>
  <si>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</si>
  <si>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</si>
  <si>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</si>
  <si>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</si>
  <si>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</si>
  <si>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</si>
  <si>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</si>
  <si>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</si>
  <si>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</si>
  <si>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</si>
  <si>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</si>
  <si>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</si>
  <si>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</si>
  <si>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</si>
  <si>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</si>
  <si>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</si>
  <si>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</si>
  <si>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</si>
  <si>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</si>
  <si>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</si>
  <si>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</si>
  <si>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</si>
  <si>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</si>
  <si>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</si>
  <si>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</si>
  <si>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</si>
  <si>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</si>
  <si>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</si>
  <si>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</si>
  <si>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</si>
  <si>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</si>
  <si>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</si>
  <si>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</si>
  <si>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</si>
  <si>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</si>
  <si>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</si>
  <si>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</si>
  <si>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</si>
  <si>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</si>
  <si>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</si>
  <si>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</si>
  <si>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</si>
  <si>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</si>
  <si>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</si>
  <si>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</si>
  <si>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</si>
  <si>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</si>
  <si>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</si>
  <si>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</si>
  <si>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</si>
  <si>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</si>
  <si>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</si>
  <si>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</si>
  <si>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</si>
  <si>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</si>
  <si>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</si>
  <si>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</si>
  <si>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</si>
  <si>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</si>
  <si>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</si>
  <si>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</si>
  <si>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</si>
  <si>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</si>
  <si>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</si>
  <si>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</si>
  <si>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</si>
  <si>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</si>
  <si>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</si>
  <si>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</si>
  <si>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</si>
  <si>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</si>
  <si>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</si>
  <si>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</si>
  <si>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</si>
  <si>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</si>
  <si>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</si>
  <si>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</si>
  <si>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</si>
  <si>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</si>
  <si>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</si>
  <si>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</si>
  <si>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</si>
  <si>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</si>
  <si>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</si>
  <si>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</si>
  <si>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</si>
  <si>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</si>
  <si>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</si>
  <si>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</si>
  <si>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</si>
  <si>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</si>
  <si>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</si>
  <si>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</si>
  <si>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</si>
  <si>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</si>
  <si>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</si>
  <si>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</si>
  <si>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</si>
  <si>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</si>
  <si>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</si>
  <si>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</si>
  <si>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</si>
  <si>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</si>
  <si>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</si>
  <si>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</si>
  <si>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</si>
  <si>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</si>
  <si>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</si>
  <si>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</si>
  <si>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</si>
  <si>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</si>
  <si>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</si>
  <si>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</si>
  <si>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</si>
  <si>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</si>
  <si>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</si>
  <si>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</si>
  <si>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</si>
  <si>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</si>
  <si>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</si>
  <si>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</si>
  <si>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</si>
  <si>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</si>
  <si>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</si>
  <si>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</si>
  <si>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</si>
  <si>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</si>
  <si>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</si>
  <si>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</si>
  <si>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</si>
  <si>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</si>
  <si>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</si>
  <si>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</si>
  <si>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</si>
  <si>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</si>
  <si>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</si>
  <si>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</si>
  <si>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</si>
  <si>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</si>
  <si>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</si>
  <si>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</si>
  <si>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</si>
  <si>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</si>
  <si>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</si>
  <si>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</si>
  <si>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</si>
  <si>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</si>
  <si>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</si>
  <si>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</si>
  <si>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</si>
  <si>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</si>
  <si>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</si>
  <si>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</si>
  <si>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</si>
  <si>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</si>
  <si>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</si>
  <si>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</si>
  <si>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</si>
  <si>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</si>
  <si>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</si>
  <si>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</si>
  <si>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</si>
  <si>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</si>
  <si>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</si>
  <si>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</si>
  <si>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</si>
  <si>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</si>
  <si>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</si>
  <si>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</si>
  <si>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</si>
  <si>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</si>
  <si>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</si>
  <si>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</si>
  <si>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</si>
  <si>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</si>
  <si>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</si>
  <si>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</si>
  <si>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</si>
  <si>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</si>
  <si>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</si>
  <si>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</si>
  <si>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</si>
  <si>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</si>
  <si>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</si>
  <si>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</si>
  <si>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</si>
  <si>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</si>
  <si>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</si>
  <si>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</si>
  <si>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</si>
  <si>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</si>
  <si>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</si>
  <si>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</si>
  <si>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</si>
  <si>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</si>
  <si>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</si>
  <si>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</si>
  <si>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</si>
  <si>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</si>
  <si>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</si>
  <si>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</si>
  <si>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</si>
  <si>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</si>
  <si>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</si>
  <si>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</si>
  <si>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</si>
  <si>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</si>
  <si>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</si>
  <si>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</si>
  <si>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</si>
  <si>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</si>
  <si>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</si>
  <si>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</si>
  <si>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</si>
  <si>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</si>
  <si>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</si>
  <si>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</si>
  <si>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</si>
  <si>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</si>
  <si>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</si>
  <si>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</si>
  <si>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</si>
  <si>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</si>
  <si>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</si>
  <si>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</si>
  <si>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</si>
  <si>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</si>
  <si>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</si>
  <si>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</si>
  <si>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</si>
  <si>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</si>
  <si>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</si>
  <si>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</si>
  <si>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</si>
  <si>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</si>
  <si>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</si>
  <si>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</si>
  <si>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</si>
  <si>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</si>
  <si>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</si>
  <si>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</si>
  <si>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</si>
  <si>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</si>
  <si>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</si>
  <si>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</si>
  <si>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</si>
  <si>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</si>
  <si>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</si>
  <si>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</si>
  <si>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</si>
  <si>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</si>
  <si>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</si>
  <si>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</si>
  <si>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</si>
  <si>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</si>
  <si>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</si>
  <si>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</si>
  <si>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</si>
  <si>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</si>
  <si>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</si>
  <si>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</si>
  <si>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</si>
  <si>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</si>
  <si>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</si>
  <si>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</si>
  <si>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</si>
  <si>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</si>
  <si>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</si>
  <si>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</si>
  <si>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</si>
  <si>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</si>
  <si>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</si>
  <si>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</si>
  <si>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</si>
  <si>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</si>
  <si>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</si>
  <si>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</si>
  <si>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</si>
  <si>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</si>
  <si>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</si>
  <si>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</si>
  <si>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</si>
  <si>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</si>
  <si>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</si>
  <si>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</si>
  <si>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</si>
  <si>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</si>
  <si>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</si>
  <si>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</si>
  <si>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</si>
  <si>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</si>
  <si>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</si>
  <si>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</si>
  <si>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</si>
  <si>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</si>
  <si>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</si>
  <si>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</si>
  <si>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</si>
  <si>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</si>
  <si>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</si>
  <si>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</si>
  <si>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</si>
  <si>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</si>
  <si>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</si>
  <si>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</si>
  <si>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</si>
  <si>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</si>
  <si>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</si>
  <si>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</si>
  <si>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</si>
  <si>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</si>
  <si>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</si>
  <si>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</si>
  <si>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</si>
  <si>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</si>
  <si>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</si>
  <si>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</si>
  <si>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</si>
  <si>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</si>
  <si>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</si>
  <si>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</si>
  <si>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</si>
  <si>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</si>
  <si>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</si>
  <si>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</si>
  <si>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</si>
  <si>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</si>
  <si>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</si>
  <si>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</si>
  <si>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</si>
  <si>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</si>
  <si>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</si>
  <si>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</si>
  <si>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</si>
  <si>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</si>
  <si>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</si>
  <si>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</si>
  <si>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</si>
  <si>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</si>
  <si>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</si>
  <si>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</si>
  <si>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</si>
  <si>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</si>
  <si>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</si>
  <si>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</si>
  <si>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</si>
  <si>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</si>
  <si>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</si>
  <si>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</si>
  <si>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</si>
  <si>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</si>
  <si>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</si>
  <si>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</si>
  <si>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</si>
  <si>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</si>
  <si>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</si>
  <si>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</si>
  <si>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</si>
  <si>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</si>
  <si>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</si>
  <si>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</si>
  <si>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</si>
  <si>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</si>
  <si>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</si>
  <si>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</si>
  <si>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</si>
  <si>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</si>
  <si>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</si>
  <si>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</si>
  <si>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</si>
  <si>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</si>
  <si>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</si>
  <si>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</si>
  <si>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</si>
  <si>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</si>
  <si>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</si>
  <si>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</si>
  <si>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</si>
  <si>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</si>
  <si>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</si>
  <si>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</si>
  <si>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</si>
  <si>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</si>
  <si>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</si>
  <si>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</si>
  <si>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</si>
  <si>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</si>
  <si>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</si>
  <si>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</si>
  <si>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</si>
  <si>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</si>
  <si>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</si>
  <si>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</si>
  <si>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</si>
  <si>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</si>
  <si>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</si>
  <si>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</si>
  <si>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</si>
  <si>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</si>
  <si>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</si>
  <si>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</si>
  <si>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</si>
  <si>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</si>
  <si>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</si>
  <si>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</si>
  <si>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</si>
  <si>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</si>
  <si>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</si>
  <si>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</si>
  <si>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</si>
  <si>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</si>
  <si>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</si>
  <si>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</si>
  <si>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</si>
  <si>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</si>
  <si>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</si>
  <si>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</si>
  <si>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</si>
  <si>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</si>
  <si>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</si>
  <si>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</si>
  <si>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</si>
  <si>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</si>
  <si>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</si>
  <si>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</si>
  <si>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</si>
  <si>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</si>
  <si>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</si>
  <si>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</si>
  <si>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</si>
  <si>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</si>
  <si>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</si>
  <si>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</si>
  <si>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</si>
  <si>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</si>
  <si>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</si>
  <si>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</si>
  <si>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</si>
  <si>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</si>
  <si>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</si>
  <si>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</si>
  <si>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</si>
  <si>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</si>
  <si>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</si>
  <si>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</si>
  <si>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</si>
  <si>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</si>
  <si>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</si>
  <si>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</si>
  <si>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</si>
  <si>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</si>
  <si>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</si>
  <si>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</si>
  <si>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</si>
  <si>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</si>
  <si>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</si>
  <si>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</si>
  <si>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</si>
  <si>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</si>
  <si>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</si>
  <si>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</si>
  <si>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</si>
  <si>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</si>
  <si>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</si>
  <si>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</si>
  <si>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</si>
  <si>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</si>
  <si>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</si>
  <si>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</si>
  <si>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</si>
  <si>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</si>
  <si>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</si>
  <si>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</si>
  <si>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</si>
  <si>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</si>
  <si>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</si>
  <si>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</si>
  <si>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</si>
  <si>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</si>
  <si>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</si>
  <si>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</si>
  <si>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</si>
  <si>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</si>
  <si>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</si>
  <si>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</si>
  <si>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</si>
  <si>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</si>
  <si>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</si>
  <si>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</si>
  <si>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</si>
  <si>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</si>
  <si>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</si>
  <si>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</si>
  <si>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</si>
  <si>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</si>
  <si>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</si>
  <si>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</si>
  <si>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</si>
  <si>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</si>
  <si>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</si>
  <si>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</si>
  <si>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</si>
  <si>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</si>
  <si>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</si>
  <si>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</si>
  <si>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</si>
  <si>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</si>
  <si>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</si>
  <si>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</si>
  <si>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</si>
  <si>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</si>
  <si>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</si>
  <si>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</si>
  <si>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</si>
  <si>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</si>
  <si>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</si>
  <si>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</si>
  <si>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</si>
  <si>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</si>
  <si>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</si>
  <si>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</si>
  <si>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</si>
  <si>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</si>
  <si>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</si>
  <si>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</si>
  <si>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</si>
  <si>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</si>
  <si>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</si>
  <si>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</si>
  <si>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</si>
  <si>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</si>
  <si>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</si>
  <si>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</si>
  <si>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</si>
  <si>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</si>
  <si>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</si>
  <si>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</si>
  <si>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</si>
  <si>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</si>
  <si>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</si>
  <si>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</si>
  <si>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</si>
  <si>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</si>
  <si>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</si>
  <si>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</si>
  <si>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</si>
  <si>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</si>
  <si>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</si>
  <si>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</si>
  <si>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</si>
  <si>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</si>
  <si>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</si>
  <si>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</si>
  <si>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</si>
  <si>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</si>
  <si>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</si>
  <si>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</si>
  <si>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</si>
  <si>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</si>
  <si>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</si>
  <si>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</si>
  <si>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</si>
  <si>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</si>
  <si>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</si>
  <si>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</si>
  <si>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</si>
  <si>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</si>
  <si>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</si>
  <si>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</si>
  <si>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</si>
  <si>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</si>
  <si>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</si>
  <si>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</si>
  <si>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</si>
  <si>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</si>
  <si>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</si>
  <si>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</si>
  <si>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</si>
  <si>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</si>
  <si>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</si>
  <si>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</si>
  <si>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</si>
  <si>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</si>
  <si>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</si>
  <si>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</si>
  <si>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</si>
  <si>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</si>
  <si>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</si>
  <si>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</si>
  <si>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</si>
  <si>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</si>
  <si>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</si>
  <si>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</si>
  <si>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</si>
  <si>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</si>
  <si>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</si>
  <si>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</si>
  <si>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</si>
  <si>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</si>
  <si>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</si>
  <si>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</si>
  <si>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</si>
  <si>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</si>
  <si>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</si>
  <si>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</si>
  <si>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</si>
  <si>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</si>
  <si>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</si>
  <si>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</si>
  <si>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</si>
  <si>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</si>
  <si>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</si>
  <si>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</si>
  <si>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</si>
  <si>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</si>
  <si>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</si>
  <si>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</si>
  <si>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</si>
  <si>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</si>
  <si>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</si>
  <si>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</si>
  <si>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</si>
  <si>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</si>
  <si>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</si>
  <si>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</si>
  <si>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</si>
  <si>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</si>
  <si>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</si>
  <si>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</si>
  <si>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</si>
  <si>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</si>
  <si>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</si>
  <si>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</si>
  <si>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</si>
  <si>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</si>
  <si>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</si>
  <si>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</si>
  <si>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</si>
  <si>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</si>
  <si>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</si>
  <si>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</si>
  <si>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</si>
  <si>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</si>
  <si>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</si>
  <si>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</si>
  <si>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</si>
  <si>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</si>
  <si>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</si>
  <si>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</si>
  <si>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</si>
  <si>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</si>
  <si>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</si>
  <si>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</si>
  <si>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</si>
  <si>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</si>
  <si>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</si>
  <si>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</si>
  <si>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</si>
  <si>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</si>
  <si>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</si>
  <si>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</si>
  <si>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</si>
  <si>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</si>
  <si>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</si>
  <si>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</si>
  <si>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</si>
  <si>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</si>
  <si>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</si>
  <si>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</si>
  <si>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</si>
  <si>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</si>
  <si>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</si>
  <si>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</si>
  <si>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</si>
  <si>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</si>
  <si>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</si>
  <si>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</si>
  <si>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</si>
  <si>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</si>
  <si>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</si>
  <si>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</si>
  <si>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</si>
  <si>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</si>
  <si>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</si>
  <si>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</si>
  <si>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</si>
  <si>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</si>
  <si>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</si>
  <si>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</si>
  <si>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</si>
  <si>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</si>
  <si>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</si>
  <si>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</si>
  <si>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</si>
  <si>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</si>
  <si>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</si>
  <si>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</si>
  <si>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</si>
  <si>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</si>
  <si>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</si>
  <si>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</si>
  <si>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</si>
  <si>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</si>
  <si>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</si>
  <si>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</si>
  <si>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</si>
  <si>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</si>
  <si>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</si>
  <si>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</si>
  <si>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</si>
  <si>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</si>
  <si>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</si>
  <si>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</si>
  <si>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</si>
  <si>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</si>
  <si>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</si>
  <si>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</si>
  <si>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</si>
  <si>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</si>
  <si>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</si>
  <si>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</si>
  <si>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</si>
  <si>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</si>
  <si>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</si>
  <si>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</si>
  <si>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</si>
  <si>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</si>
  <si>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</si>
  <si>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</si>
  <si>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</si>
  <si>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</si>
  <si>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</si>
  <si>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</si>
  <si>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</si>
  <si>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</si>
  <si>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</si>
  <si>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</si>
  <si>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</si>
  <si>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</si>
  <si>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</si>
  <si>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</si>
  <si>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</si>
  <si>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</si>
  <si>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</si>
  <si>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</si>
  <si>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</si>
  <si>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</si>
  <si>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</si>
  <si>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</si>
  <si>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</si>
  <si>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</si>
  <si>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</si>
  <si>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</si>
  <si>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</si>
  <si>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</si>
  <si>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</si>
  <si>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</si>
  <si>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</si>
  <si>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</si>
  <si>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</si>
  <si>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</si>
  <si>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</si>
  <si>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</si>
  <si>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</si>
  <si>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</si>
  <si>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</si>
  <si>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</si>
  <si>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</si>
  <si>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</si>
  <si>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</si>
  <si>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</si>
  <si>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</si>
  <si>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</si>
  <si>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</si>
  <si>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</si>
  <si>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</si>
  <si>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</si>
  <si>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</si>
  <si>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</si>
  <si>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</si>
  <si>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</si>
  <si>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</si>
  <si>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</si>
  <si>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</si>
  <si>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</si>
  <si>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</si>
  <si>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</si>
  <si>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</si>
  <si>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</si>
  <si>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</si>
  <si>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</si>
  <si>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</si>
  <si>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</si>
  <si>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</si>
  <si>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</si>
  <si>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</si>
  <si>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</si>
  <si>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</si>
  <si>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</si>
  <si>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</si>
  <si>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</si>
  <si>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</si>
  <si>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</si>
  <si>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</si>
  <si>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</si>
  <si>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</si>
  <si>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</si>
  <si>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</si>
  <si>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</si>
  <si>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</si>
  <si>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</si>
  <si>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</si>
  <si>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</si>
  <si>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</si>
  <si>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</si>
  <si>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</si>
  <si>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</si>
  <si>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</si>
  <si>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</si>
  <si>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</si>
  <si>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</si>
  <si>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</si>
  <si>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</si>
  <si>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</si>
  <si>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</si>
  <si>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</si>
  <si>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</si>
  <si>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</si>
  <si>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</si>
  <si>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</si>
  <si>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</si>
  <si>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</si>
  <si>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</si>
  <si>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</si>
  <si>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</si>
  <si>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</si>
  <si>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</si>
  <si>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</si>
  <si>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</si>
  <si>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</si>
  <si>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</si>
  <si>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</si>
  <si>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</si>
  <si>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</si>
  <si>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</si>
  <si>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</si>
  <si>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</si>
  <si>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</si>
  <si>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</si>
  <si>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</si>
  <si>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</si>
  <si>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</si>
  <si>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</si>
  <si>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</si>
  <si>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</si>
  <si>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</si>
  <si>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</si>
  <si>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</si>
  <si>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</si>
  <si>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</si>
  <si>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</si>
  <si>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</si>
  <si>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</si>
  <si>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</si>
  <si>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</si>
  <si>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</si>
  <si>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</si>
  <si>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</si>
  <si>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</si>
  <si>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</si>
  <si>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</si>
  <si>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</si>
  <si>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</si>
  <si>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</si>
  <si>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</si>
  <si>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</si>
  <si>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</si>
  <si>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</si>
  <si>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</si>
  <si>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</si>
  <si>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</si>
  <si>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</si>
  <si>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</si>
  <si>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</si>
  <si>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</si>
  <si>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</si>
  <si>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</si>
  <si>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</si>
  <si>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</si>
  <si>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</si>
  <si>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</si>
  <si>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</si>
  <si>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</si>
  <si>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</si>
  <si>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</si>
  <si>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</si>
  <si>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</si>
  <si>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</si>
  <si>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</si>
  <si>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</si>
  <si>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</si>
  <si>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</si>
  <si>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</si>
  <si>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</si>
  <si>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</si>
  <si>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</si>
  <si>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</si>
  <si>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</si>
  <si>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</si>
  <si>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</si>
  <si>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</si>
  <si>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</si>
  <si>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</si>
  <si>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</si>
  <si>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</si>
  <si>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</si>
  <si>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</si>
  <si>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</si>
  <si>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</si>
  <si>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</si>
  <si>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</si>
  <si>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</si>
  <si>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</si>
  <si>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</si>
  <si>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</si>
  <si>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</si>
  <si>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</si>
  <si>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</si>
  <si>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</si>
  <si>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</si>
  <si>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</si>
  <si>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</si>
  <si>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</si>
  <si>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</si>
  <si>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</si>
  <si>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</si>
  <si>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</si>
  <si>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</si>
  <si>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</si>
  <si>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</si>
  <si>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</si>
  <si>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</si>
  <si>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</si>
  <si>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</si>
  <si>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</si>
  <si>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</si>
  <si>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</si>
  <si>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</si>
  <si>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</si>
  <si>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</si>
  <si>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</si>
  <si>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</si>
  <si>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</si>
  <si>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</si>
  <si>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</si>
  <si>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</si>
  <si>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</si>
  <si>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</si>
  <si>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</si>
  <si>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</si>
  <si>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</si>
  <si>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</si>
  <si>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</si>
  <si>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</si>
  <si>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</si>
  <si>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</si>
  <si>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</si>
  <si>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</si>
  <si>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</si>
  <si>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</si>
  <si>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</si>
  <si>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</si>
  <si>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</si>
  <si>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</si>
  <si>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</si>
  <si>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</si>
  <si>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</si>
  <si>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</si>
  <si>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</si>
  <si>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</si>
  <si>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</si>
  <si>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</si>
  <si>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</si>
  <si>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</si>
  <si>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</si>
  <si>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</si>
  <si>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</si>
  <si>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</si>
  <si>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</si>
  <si>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</si>
  <si>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</si>
  <si>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</si>
  <si>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</si>
  <si>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</si>
  <si>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</si>
  <si>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</si>
  <si>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</si>
  <si>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</si>
  <si>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</si>
  <si>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</si>
  <si>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</si>
  <si>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</si>
  <si>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</si>
  <si>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</si>
  <si>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</si>
  <si>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</si>
  <si>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</si>
  <si>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</si>
  <si>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</si>
  <si>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</si>
  <si>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</si>
  <si>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</si>
  <si>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</si>
  <si>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</si>
  <si>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</si>
  <si>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</si>
  <si>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</si>
  <si>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</si>
  <si>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</si>
  <si>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</si>
  <si>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</si>
  <si>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</si>
  <si>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</si>
  <si>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</si>
  <si>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</si>
  <si>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</si>
  <si>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</si>
  <si>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</si>
  <si>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</si>
  <si>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</si>
  <si>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</si>
  <si>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</si>
  <si>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</si>
  <si>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</si>
  <si>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</si>
  <si>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</si>
  <si>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</si>
  <si>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</si>
  <si>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</si>
  <si>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</si>
  <si>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</si>
  <si>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</si>
  <si>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</si>
  <si>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</si>
  <si>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</si>
  <si>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</si>
  <si>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</si>
  <si>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</si>
  <si>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</si>
  <si>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</si>
  <si>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</si>
  <si>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</si>
  <si>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</si>
  <si>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</si>
  <si>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</si>
  <si>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</si>
  <si>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</si>
  <si>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</si>
  <si>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</si>
  <si>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</si>
  <si>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</si>
  <si>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</si>
  <si>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</si>
  <si>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</si>
  <si>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</si>
  <si>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</si>
  <si>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</si>
  <si>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</si>
  <si>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</si>
  <si>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</si>
  <si>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</si>
  <si>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</si>
  <si>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</si>
  <si>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</si>
  <si>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</si>
  <si>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</si>
  <si>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</si>
  <si>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</si>
  <si>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</si>
  <si>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</si>
  <si>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</si>
  <si>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</si>
  <si>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</si>
  <si>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</si>
  <si>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</si>
  <si>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</si>
  <si>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</si>
  <si>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</si>
  <si>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</si>
  <si>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</si>
  <si>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</si>
  <si>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</si>
  <si>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</si>
  <si>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</si>
  <si>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</si>
  <si>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</si>
  <si>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</si>
  <si>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</si>
  <si>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</si>
  <si>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</si>
  <si>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</si>
  <si>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</si>
  <si>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</si>
  <si>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</si>
  <si>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</si>
  <si>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</si>
  <si>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</si>
  <si>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</si>
  <si>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</si>
  <si>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</si>
  <si>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</si>
  <si>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</si>
  <si>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</si>
  <si>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</si>
  <si>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</si>
  <si>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</si>
  <si>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</si>
  <si>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</si>
  <si>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</si>
  <si>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</si>
  <si>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</si>
  <si>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</si>
  <si>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</si>
  <si>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</si>
  <si>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</si>
  <si>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</si>
  <si>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</si>
  <si>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</si>
  <si>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</si>
  <si>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</si>
  <si>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</si>
  <si>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</si>
  <si>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</si>
  <si>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</si>
  <si>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</si>
  <si>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</si>
  <si>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</si>
  <si>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</si>
  <si>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</si>
  <si>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</si>
  <si>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</si>
  <si>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</si>
  <si>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</si>
  <si>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</si>
  <si>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</si>
  <si>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</si>
  <si>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</si>
  <si>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</si>
  <si>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</si>
  <si>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</si>
  <si>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</si>
  <si>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</si>
  <si>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</si>
  <si>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</si>
  <si>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</si>
  <si>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</si>
  <si>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</si>
  <si>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</si>
  <si>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</si>
  <si>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</si>
  <si>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</si>
  <si>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</si>
  <si>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</si>
  <si>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</si>
  <si>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</si>
  <si>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</si>
  <si>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</si>
  <si>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</si>
  <si>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</si>
  <si>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</si>
  <si>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</si>
  <si>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</si>
  <si>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</si>
  <si>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</si>
  <si>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</si>
  <si>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</si>
  <si>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</si>
  <si>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</si>
  <si>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</si>
  <si>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</si>
  <si>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</si>
  <si>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</si>
  <si>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</si>
  <si>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</si>
  <si>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</si>
  <si>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</si>
  <si>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</si>
  <si>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</si>
  <si>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</si>
  <si>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</si>
  <si>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</si>
  <si>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</si>
  <si>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</si>
  <si>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</si>
  <si>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</si>
  <si>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</si>
  <si>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</si>
  <si>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</si>
  <si>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</si>
  <si>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</si>
  <si>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</si>
  <si>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</si>
  <si>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</si>
  <si>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</si>
  <si>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</si>
  <si>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</si>
  <si>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</si>
  <si>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</si>
  <si>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</si>
  <si>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</si>
  <si>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</si>
  <si>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</si>
  <si>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</si>
  <si>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</si>
  <si>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</si>
  <si>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</si>
  <si>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</si>
  <si>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</si>
  <si>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</si>
  <si>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</si>
  <si>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</si>
  <si>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</si>
  <si>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</si>
  <si>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</si>
  <si>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</si>
  <si>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</si>
  <si>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</si>
  <si>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</si>
  <si>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</si>
  <si>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</si>
  <si>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</si>
  <si>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</si>
  <si>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</si>
  <si>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</si>
  <si>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</si>
  <si>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</si>
  <si>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</si>
  <si>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</si>
  <si>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</si>
  <si>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</si>
  <si>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</si>
  <si>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</si>
  <si>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</si>
  <si>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</si>
  <si>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</si>
  <si>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</si>
  <si>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</si>
  <si>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</si>
  <si>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</si>
  <si>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</si>
  <si>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</si>
  <si>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</si>
  <si>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</si>
  <si>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</si>
  <si>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</si>
  <si>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</si>
  <si>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</si>
  <si>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</si>
  <si>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</si>
  <si>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</si>
  <si>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</si>
  <si>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</si>
  <si>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</si>
  <si>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</si>
  <si>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</si>
  <si>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</si>
  <si>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</si>
  <si>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</si>
  <si>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</si>
  <si>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</si>
  <si>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</si>
  <si>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</si>
  <si>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</si>
  <si>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</si>
  <si>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</si>
  <si>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</si>
  <si>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</si>
  <si>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</si>
  <si>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</si>
  <si>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</si>
  <si>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</si>
  <si>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</si>
  <si>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</si>
  <si>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</si>
  <si>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</si>
  <si>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</si>
  <si>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</si>
  <si>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</si>
  <si>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</si>
  <si>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</si>
  <si>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</si>
  <si>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</si>
  <si>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</si>
  <si>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</si>
  <si>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</si>
  <si>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</si>
  <si>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</si>
  <si>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</si>
  <si>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</si>
  <si>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</si>
  <si>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</si>
  <si>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</si>
  <si>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</si>
  <si>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</si>
  <si>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</si>
  <si>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</si>
  <si>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</si>
  <si>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</si>
  <si>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</si>
  <si>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</si>
  <si>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</si>
  <si>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</si>
  <si>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</si>
  <si>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</si>
  <si>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</si>
  <si>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</si>
  <si>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</si>
  <si>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</si>
  <si>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</si>
  <si>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</si>
  <si>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</si>
  <si>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</si>
  <si>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</si>
  <si>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</si>
  <si>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</si>
  <si>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</si>
  <si>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</si>
  <si>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</si>
  <si>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</si>
  <si>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</si>
  <si>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</si>
  <si>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</si>
  <si>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</si>
  <si>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</si>
  <si>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</si>
  <si>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</si>
  <si>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</si>
  <si>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</si>
  <si>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</si>
  <si>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</si>
  <si>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</si>
  <si>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</si>
  <si>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</si>
  <si>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</si>
  <si>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</si>
  <si>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</si>
  <si>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</si>
  <si>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</si>
  <si>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</si>
  <si>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</si>
  <si>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</si>
  <si>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</si>
  <si>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</si>
  <si>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</si>
  <si>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</si>
  <si>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</si>
  <si>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</si>
  <si>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</si>
  <si>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</si>
  <si>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</si>
  <si>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</si>
  <si>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</si>
  <si>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</si>
  <si>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</si>
  <si>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</si>
  <si>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</si>
  <si>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</si>
  <si>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</si>
  <si>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</si>
  <si>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</si>
  <si>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</si>
  <si>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</si>
  <si>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</si>
  <si>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</si>
  <si>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</si>
  <si>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</si>
  <si>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</si>
  <si>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</si>
  <si>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</si>
  <si>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</si>
  <si>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</si>
  <si>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</si>
  <si>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</si>
  <si>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</si>
  <si>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</si>
  <si>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</si>
  <si>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</si>
  <si>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</si>
  <si>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</si>
  <si>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</si>
  <si>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</si>
  <si>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</si>
  <si>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</si>
  <si>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</si>
  <si>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</si>
  <si>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</si>
  <si>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</si>
  <si>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</si>
  <si>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</si>
  <si>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</si>
  <si>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</si>
  <si>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</si>
  <si>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</si>
  <si>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</si>
  <si>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</si>
  <si>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</si>
  <si>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</si>
  <si>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</si>
  <si>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</si>
  <si>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</si>
  <si>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</si>
  <si>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</si>
  <si>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</si>
  <si>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</si>
  <si>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</si>
  <si>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</si>
  <si>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</si>
  <si>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</si>
  <si>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</si>
  <si>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</si>
  <si>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</si>
  <si>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</si>
  <si>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</si>
  <si>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</si>
  <si>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</si>
  <si>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</si>
  <si>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</si>
  <si>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</si>
  <si>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</si>
  <si>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</si>
  <si>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</si>
  <si>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</si>
  <si>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</si>
  <si>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</si>
  <si>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</si>
  <si>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</si>
  <si>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</si>
  <si>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</si>
  <si>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</si>
  <si>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</si>
  <si>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</si>
  <si>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</si>
  <si>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</si>
  <si>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</si>
  <si>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</si>
  <si>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</si>
  <si>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</si>
  <si>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</si>
  <si>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</si>
  <si>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</si>
  <si>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</si>
  <si>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</si>
  <si>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</si>
  <si>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</si>
  <si>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</si>
  <si>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</si>
  <si>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</si>
  <si>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</si>
  <si>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</si>
  <si>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</si>
  <si>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</si>
  <si>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</si>
  <si>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</si>
  <si>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</si>
  <si>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</si>
  <si>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</si>
  <si>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</si>
  <si>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</si>
  <si>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</si>
  <si>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</si>
  <si>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</si>
  <si>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</si>
  <si>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</si>
  <si>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</si>
  <si>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</si>
  <si>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</si>
  <si>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</si>
  <si>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</si>
  <si>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</si>
  <si>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</si>
  <si>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</si>
  <si>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</si>
  <si>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</si>
  <si>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</si>
  <si>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</si>
  <si>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</si>
  <si>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</si>
  <si>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</si>
  <si>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</si>
  <si>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</si>
  <si>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</si>
  <si>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</si>
  <si>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</si>
  <si>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</si>
  <si>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</si>
  <si>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</si>
  <si>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</si>
  <si>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</si>
  <si>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</si>
  <si>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</si>
  <si>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</si>
  <si>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</si>
  <si>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</si>
  <si>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</si>
  <si>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</si>
  <si>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</si>
  <si>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</si>
  <si>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</si>
  <si>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</si>
  <si>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</si>
  <si>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</si>
  <si>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</si>
  <si>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</si>
  <si>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</si>
  <si>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</si>
  <si>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</si>
  <si>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</si>
  <si>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</si>
  <si>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</si>
  <si>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</si>
  <si>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</si>
  <si>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</si>
  <si>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</si>
  <si>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</si>
  <si>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</si>
  <si>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</si>
  <si>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</si>
  <si>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</si>
  <si>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</si>
  <si>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</si>
  <si>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</si>
  <si>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</si>
  <si>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</si>
  <si>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</si>
  <si>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</si>
  <si>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</si>
  <si>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</si>
  <si>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</si>
  <si>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</si>
  <si>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</si>
  <si>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</si>
  <si>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</si>
  <si>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</si>
  <si>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</si>
  <si>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</si>
  <si>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</si>
  <si>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</si>
  <si>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</si>
  <si>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</si>
  <si>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</si>
  <si>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</si>
  <si>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</si>
  <si>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</si>
  <si>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</si>
  <si>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</si>
  <si>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</si>
  <si>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</si>
  <si>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</si>
  <si>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</si>
  <si>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</si>
  <si>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</si>
  <si>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</si>
  <si>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</si>
  <si>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</si>
  <si>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</si>
  <si>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</si>
  <si>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</si>
  <si>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</si>
  <si>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</si>
  <si>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</si>
  <si>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</si>
  <si>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</si>
  <si>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</si>
  <si>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</si>
  <si>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</si>
  <si>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</si>
  <si>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</si>
  <si>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</si>
  <si>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</si>
  <si>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</si>
  <si>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</si>
  <si>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</si>
  <si>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</si>
  <si>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</si>
  <si>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</si>
  <si>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</si>
  <si>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</si>
  <si>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</si>
  <si>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</si>
  <si>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</si>
  <si>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</si>
  <si>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</si>
  <si>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</si>
  <si>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</si>
  <si>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</si>
  <si>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</si>
  <si>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</si>
  <si>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</si>
  <si>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</si>
  <si>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</si>
  <si>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</si>
  <si>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</si>
  <si>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</si>
  <si>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</si>
  <si>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</si>
  <si>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</si>
  <si>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</si>
  <si>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</si>
  <si>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</si>
  <si>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</si>
  <si>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</si>
  <si>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</si>
  <si>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</si>
  <si>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</si>
  <si>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</si>
  <si>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</si>
  <si>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</si>
  <si>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</si>
  <si>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</si>
  <si>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</si>
  <si>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</si>
  <si>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</si>
  <si>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</si>
  <si>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</si>
  <si>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</si>
  <si>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</si>
  <si>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</si>
  <si>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</si>
  <si>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</si>
  <si>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</si>
  <si>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</si>
  <si>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</si>
  <si>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</si>
  <si>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</si>
  <si>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</si>
  <si>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</si>
  <si>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</si>
  <si>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</si>
  <si>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</si>
  <si>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</si>
  <si>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</si>
  <si>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</si>
  <si>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</si>
  <si>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</si>
  <si>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</si>
  <si>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</si>
  <si>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</si>
  <si>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</si>
  <si>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</si>
  <si>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</si>
  <si>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</si>
  <si>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</si>
  <si>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</si>
  <si>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</si>
  <si>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</si>
  <si>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</si>
  <si>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</si>
  <si>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</si>
  <si>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</si>
  <si>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</si>
  <si>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</si>
  <si>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</si>
  <si>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</si>
  <si>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</si>
  <si>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</si>
  <si>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</si>
  <si>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</si>
  <si>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</si>
  <si>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</si>
  <si>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</si>
  <si>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</si>
  <si>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</si>
  <si>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</si>
  <si>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</si>
  <si>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</si>
  <si>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</si>
  <si>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</si>
  <si>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</si>
  <si>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</si>
  <si>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</si>
  <si>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</si>
  <si>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</si>
  <si>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</si>
  <si>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</si>
  <si>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</si>
  <si>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</si>
  <si>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</si>
  <si>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</si>
  <si>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</si>
  <si>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</si>
  <si>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</si>
  <si>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</si>
  <si>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</si>
  <si>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</si>
  <si>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</si>
  <si>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</si>
  <si>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</si>
  <si>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</si>
  <si>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</si>
  <si>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</si>
  <si>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</si>
  <si>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</si>
  <si>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</si>
  <si>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</si>
  <si>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</si>
  <si>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</si>
  <si>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</si>
  <si>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</si>
  <si>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</si>
  <si>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</si>
  <si>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</si>
  <si>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</si>
  <si>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</si>
  <si>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</si>
  <si>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</si>
  <si>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</si>
  <si>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</si>
  <si>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</si>
  <si>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</si>
  <si>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</si>
  <si>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</si>
  <si>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</si>
  <si>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</si>
  <si>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</si>
  <si>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</si>
  <si>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</si>
  <si>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</si>
  <si>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</si>
  <si>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</si>
  <si>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</si>
  <si>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</si>
  <si>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</si>
  <si>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</si>
  <si>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</si>
  <si>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</si>
  <si>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</si>
  <si>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</si>
  <si>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</si>
  <si>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</si>
  <si>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</si>
  <si>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</si>
  <si>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</si>
  <si>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</si>
  <si>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</si>
  <si>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</si>
  <si>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</si>
  <si>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</si>
  <si>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</si>
  <si>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</si>
  <si>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</si>
  <si>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</si>
  <si>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</si>
  <si>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</si>
  <si>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</si>
  <si>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</si>
  <si>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</si>
  <si>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</si>
  <si>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</si>
  <si>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</si>
  <si>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</si>
  <si>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</si>
  <si>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</si>
  <si>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</si>
  <si>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</si>
  <si>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</si>
  <si>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</si>
  <si>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</si>
  <si>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</si>
  <si>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</si>
  <si>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</si>
  <si>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</si>
  <si>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</si>
  <si>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</si>
  <si>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</si>
  <si>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</si>
  <si>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</si>
  <si>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</si>
  <si>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</si>
  <si>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</si>
  <si>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</si>
  <si>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</si>
  <si>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</si>
  <si>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</si>
  <si>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</si>
  <si>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</si>
  <si>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</si>
  <si>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</si>
  <si>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</si>
  <si>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</si>
  <si>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</si>
  <si>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</si>
  <si>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</si>
  <si>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</si>
  <si>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</si>
  <si>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</si>
  <si>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</si>
  <si>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</si>
  <si>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</si>
  <si>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</si>
  <si>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</si>
  <si>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</si>
  <si>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</si>
  <si>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</si>
  <si>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</si>
  <si>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</si>
  <si>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</si>
  <si>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</si>
  <si>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</si>
  <si>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</si>
  <si>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</si>
  <si>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</si>
  <si>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</si>
  <si>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</si>
  <si>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</si>
  <si>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</si>
  <si>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</si>
  <si>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</si>
  <si>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</si>
  <si>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</si>
  <si>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</si>
  <si>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</si>
  <si>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</si>
  <si>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</si>
  <si>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</si>
  <si>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</si>
  <si>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</si>
  <si>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</si>
  <si>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</si>
  <si>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</si>
  <si>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</si>
  <si>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</si>
  <si>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</si>
  <si>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</si>
  <si>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</si>
  <si>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</si>
  <si>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</si>
  <si>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</si>
  <si>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</si>
  <si>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</si>
  <si>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</si>
  <si>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</si>
  <si>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</si>
  <si>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</si>
  <si>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</si>
  <si>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</si>
  <si>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</si>
  <si>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</si>
  <si>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</si>
  <si>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</si>
  <si>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</si>
  <si>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</si>
  <si>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</si>
  <si>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</si>
  <si>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</si>
  <si>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</si>
  <si>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</si>
  <si>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</si>
  <si>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</si>
  <si>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</si>
  <si>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</si>
  <si>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</si>
  <si>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</si>
  <si>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</si>
  <si>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</si>
  <si>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</si>
  <si>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</si>
  <si>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</si>
  <si>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</si>
  <si>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</si>
  <si>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</si>
  <si>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</si>
  <si>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</si>
  <si>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</si>
  <si>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</si>
  <si>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</si>
  <si>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</si>
  <si>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</si>
  <si>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</si>
  <si>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</si>
  <si>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</si>
  <si>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</si>
  <si>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</si>
  <si>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</si>
  <si>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</si>
  <si>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</si>
  <si>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</si>
  <si>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</si>
  <si>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</si>
  <si>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</si>
  <si>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</si>
  <si>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</si>
  <si>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</si>
  <si>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</si>
  <si>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</si>
  <si>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</si>
  <si>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</si>
  <si>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</si>
  <si>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</si>
  <si>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</si>
  <si>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</si>
  <si>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</si>
  <si>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</si>
  <si>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</si>
  <si>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</si>
  <si>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</si>
  <si>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</si>
  <si>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</si>
  <si>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</si>
  <si>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</si>
  <si>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</si>
  <si>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</si>
  <si>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</si>
  <si>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</si>
  <si>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</si>
  <si>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</si>
  <si>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</si>
  <si>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</si>
  <si>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</si>
  <si>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</si>
  <si>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</si>
  <si>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</si>
  <si>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</si>
  <si>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</si>
  <si>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</si>
  <si>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</si>
  <si>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</si>
  <si>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</si>
  <si>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</si>
  <si>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</si>
  <si>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</si>
  <si>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</si>
  <si>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</si>
  <si>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</si>
  <si>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</si>
  <si>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</si>
  <si>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</si>
  <si>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</si>
  <si>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</si>
  <si>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</si>
  <si>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</si>
  <si>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</si>
  <si>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</si>
  <si>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</si>
  <si>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</si>
  <si>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</si>
  <si>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</si>
  <si>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</si>
  <si>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</si>
  <si>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</si>
  <si>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</si>
  <si>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</si>
  <si>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</si>
  <si>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</si>
  <si>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</si>
  <si>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</si>
  <si>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</si>
  <si>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</si>
  <si>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</si>
  <si>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</si>
  <si>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</si>
  <si>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</si>
  <si>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</si>
  <si>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</si>
  <si>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</si>
  <si>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</si>
  <si>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</si>
  <si>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</si>
  <si>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</si>
  <si>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</si>
  <si>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</si>
  <si>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</si>
  <si>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</si>
  <si>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</si>
  <si>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</si>
  <si>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</si>
  <si>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</si>
  <si>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</si>
  <si>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</si>
  <si>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</si>
  <si>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</si>
  <si>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</si>
  <si>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</si>
  <si>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</si>
  <si>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</si>
  <si>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</si>
  <si>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</si>
  <si>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</si>
  <si>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</si>
  <si>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</si>
  <si>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</si>
  <si>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</si>
  <si>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</si>
  <si>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</si>
  <si>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</si>
  <si>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</si>
  <si>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</si>
  <si>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</si>
  <si>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</si>
  <si>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</si>
  <si>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</si>
  <si>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</si>
  <si>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</si>
  <si>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</si>
  <si>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</si>
  <si>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</si>
  <si>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</si>
  <si>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</si>
  <si>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</si>
  <si>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</si>
  <si>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</si>
  <si>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</si>
  <si>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</si>
  <si>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</si>
  <si>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</si>
  <si>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</si>
  <si>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</si>
  <si>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</si>
  <si>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</si>
  <si>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</si>
  <si>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</si>
  <si>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</si>
  <si>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</si>
  <si>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</si>
  <si>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</si>
  <si>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</si>
  <si>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</si>
  <si>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</si>
  <si>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</si>
  <si>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</si>
  <si>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</si>
  <si>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</si>
  <si>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</si>
  <si>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</si>
  <si>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</si>
  <si>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</si>
  <si>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</si>
  <si>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</si>
  <si>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</si>
  <si>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</si>
  <si>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</si>
  <si>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</si>
  <si>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</si>
  <si>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</si>
  <si>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</si>
  <si>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</si>
  <si>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</si>
  <si>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</si>
  <si>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</si>
  <si>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</si>
  <si>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</si>
  <si>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</si>
  <si>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</si>
  <si>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</si>
  <si>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</si>
  <si>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</si>
  <si>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</si>
  <si>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</si>
  <si>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</si>
  <si>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</si>
  <si>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</si>
  <si>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</si>
  <si>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</si>
  <si>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</si>
  <si>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</si>
  <si>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</si>
  <si>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</si>
  <si>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</si>
  <si>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</si>
  <si>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</si>
  <si>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</si>
  <si>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</si>
  <si>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</si>
  <si>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</si>
  <si>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</si>
  <si>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</si>
  <si>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</si>
  <si>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</si>
  <si>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</si>
  <si>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</si>
  <si>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</si>
  <si>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</si>
  <si>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</si>
  <si>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</si>
  <si>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</si>
  <si>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</si>
  <si>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</si>
  <si>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</si>
  <si>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</si>
  <si>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</si>
  <si>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</si>
  <si>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</si>
  <si>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</si>
  <si>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</si>
  <si>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</si>
  <si>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</si>
  <si>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</si>
  <si>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</si>
  <si>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</si>
  <si>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</si>
  <si>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</si>
  <si>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</si>
  <si>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</si>
  <si>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</si>
  <si>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</si>
  <si>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</si>
  <si>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</si>
  <si>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</si>
  <si>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</si>
  <si>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</si>
  <si>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</si>
  <si>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</si>
  <si>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</si>
  <si>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</si>
  <si>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</si>
  <si>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</si>
  <si>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</si>
  <si>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</si>
  <si>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</si>
  <si>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</si>
  <si>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</si>
  <si>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</si>
  <si>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</si>
  <si>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</si>
  <si>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</si>
  <si>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</si>
  <si>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</si>
  <si>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</si>
  <si>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</si>
  <si>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</si>
  <si>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</si>
  <si>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</si>
  <si>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</si>
  <si>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</si>
  <si>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</si>
  <si>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</si>
  <si>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</si>
  <si>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</si>
  <si>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</si>
  <si>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</si>
  <si>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</si>
  <si>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</si>
  <si>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</si>
  <si>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</si>
  <si>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</si>
  <si>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</si>
  <si>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</si>
  <si>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</si>
  <si>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</si>
  <si>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</si>
  <si>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</si>
  <si>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</si>
  <si>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</si>
  <si>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</si>
  <si>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</si>
  <si>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</si>
  <si>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</si>
  <si>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</si>
  <si>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</si>
  <si>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</si>
  <si>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</si>
  <si>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</si>
  <si>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</si>
  <si>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</si>
  <si>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</si>
  <si>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</si>
  <si>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</si>
  <si>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</si>
  <si>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</si>
  <si>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</si>
  <si>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</si>
  <si>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</si>
  <si>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</si>
  <si>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</si>
  <si>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</si>
  <si>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</si>
  <si>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</si>
  <si>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</si>
  <si>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</si>
  <si>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</si>
  <si>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</si>
  <si>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</si>
  <si>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</si>
  <si>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</si>
  <si>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</si>
  <si>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</si>
  <si>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</si>
  <si>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</si>
  <si>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</si>
  <si>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</si>
  <si>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</si>
  <si>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</si>
  <si>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</si>
  <si>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</si>
  <si>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</si>
  <si>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</si>
  <si>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</si>
  <si>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</si>
  <si>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</si>
  <si>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</si>
  <si>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</si>
  <si>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</si>
  <si>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</si>
  <si>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</si>
  <si>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</si>
  <si>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</si>
  <si>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</si>
  <si>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</si>
  <si>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</si>
  <si>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</si>
  <si>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</si>
  <si>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</si>
  <si>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</si>
  <si>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</si>
  <si>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</si>
  <si>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</si>
  <si>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</si>
  <si>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</si>
  <si>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</si>
  <si>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</si>
  <si>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</si>
  <si>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</si>
  <si>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</si>
  <si>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</si>
  <si>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</si>
  <si>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</si>
  <si>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</si>
  <si>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</si>
  <si>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</si>
  <si>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</si>
  <si>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</si>
  <si>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</si>
  <si>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</si>
  <si>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</si>
  <si>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</si>
  <si>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</si>
  <si>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</si>
  <si>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</si>
  <si>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</si>
  <si>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</si>
  <si>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</si>
  <si>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</si>
  <si>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</si>
  <si>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</si>
  <si>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</si>
  <si>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</si>
  <si>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</si>
  <si>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</si>
  <si>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</si>
  <si>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</si>
  <si>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</si>
  <si>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</si>
  <si>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</si>
  <si>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</si>
  <si>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</si>
  <si>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</si>
  <si>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</si>
  <si>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</si>
  <si>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</si>
  <si>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</si>
  <si>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</si>
  <si>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</si>
  <si>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</si>
  <si>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</si>
  <si>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</si>
  <si>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</si>
  <si>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</si>
  <si>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</si>
  <si>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</si>
  <si>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</si>
  <si>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</si>
  <si>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</si>
  <si>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</si>
  <si>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</si>
  <si>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</si>
  <si>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</si>
  <si>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</si>
  <si>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</si>
  <si>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</si>
  <si>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</si>
  <si>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</si>
  <si>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</si>
  <si>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</si>
  <si>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</si>
  <si>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</si>
  <si>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</si>
  <si>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</si>
  <si>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</si>
  <si>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</si>
  <si>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</si>
  <si>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</si>
  <si>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</si>
  <si>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</si>
  <si>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</si>
  <si>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</si>
  <si>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</si>
  <si>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</si>
  <si>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</si>
  <si>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</si>
  <si>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</si>
  <si>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</si>
  <si>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</si>
  <si>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</si>
  <si>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</si>
  <si>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</si>
  <si>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</si>
  <si>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</si>
  <si>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</si>
  <si>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</si>
  <si>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</si>
  <si>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</si>
  <si>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</si>
  <si>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</si>
  <si>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</si>
  <si>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</si>
  <si>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</si>
  <si>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</si>
  <si>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</si>
  <si>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</si>
  <si>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</si>
  <si>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</si>
  <si>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</si>
  <si>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</si>
  <si>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</si>
  <si>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</si>
  <si>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</si>
  <si>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</si>
  <si>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</si>
  <si>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</si>
  <si>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</si>
  <si>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</si>
  <si>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</si>
  <si>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</si>
  <si>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</si>
  <si>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</si>
  <si>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</si>
  <si>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</si>
  <si>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</si>
  <si>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</si>
  <si>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</si>
  <si>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</si>
  <si>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</si>
  <si>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</si>
  <si>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</si>
  <si>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</si>
  <si>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</si>
  <si>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</si>
  <si>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</si>
  <si>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</si>
  <si>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</si>
  <si>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</si>
  <si>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</si>
  <si>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</si>
  <si>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</si>
  <si>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</si>
  <si>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</si>
  <si>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</si>
  <si>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</si>
  <si>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</si>
  <si>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</si>
  <si>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</si>
  <si>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</si>
  <si>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</si>
  <si>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</si>
  <si>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</si>
  <si>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</si>
  <si>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</si>
  <si>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</si>
  <si>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</si>
  <si>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</si>
  <si>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</si>
  <si>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</si>
  <si>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</si>
  <si>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</si>
  <si>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</si>
  <si>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</si>
  <si>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</si>
  <si>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</si>
  <si>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</si>
  <si>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</si>
  <si>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</si>
  <si>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</si>
  <si>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</si>
  <si>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</si>
  <si>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</si>
  <si>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</si>
  <si>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</si>
  <si>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</si>
  <si>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</si>
  <si>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</si>
  <si>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</si>
  <si>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</si>
  <si>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</si>
  <si>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</si>
  <si>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</si>
  <si>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</si>
  <si>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</si>
  <si>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</si>
  <si>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</si>
  <si>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</si>
  <si>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</si>
  <si>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</si>
  <si>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</si>
  <si>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</si>
  <si>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</si>
  <si>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</si>
  <si>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</si>
  <si>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</si>
  <si>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</si>
  <si>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</si>
  <si>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</si>
  <si>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</si>
  <si>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</si>
  <si>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</si>
  <si>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</si>
  <si>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</si>
  <si>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</si>
  <si>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</si>
  <si>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</si>
  <si>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</si>
  <si>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</si>
  <si>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</si>
  <si>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</si>
  <si>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</si>
  <si>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</si>
  <si>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</si>
  <si>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</si>
  <si>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</si>
  <si>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</si>
  <si>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</si>
  <si>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</si>
  <si>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</si>
  <si>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</si>
  <si>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</si>
  <si>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</si>
  <si>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</si>
  <si>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</si>
  <si>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</si>
  <si>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</si>
  <si>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</si>
  <si>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</si>
  <si>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</si>
  <si>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</si>
  <si>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</si>
  <si>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</si>
  <si>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</si>
  <si>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</si>
  <si>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</si>
  <si>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</si>
  <si>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</si>
  <si>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</si>
  <si>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</si>
  <si>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</si>
  <si>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</si>
  <si>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</si>
  <si>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</si>
  <si>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</si>
  <si>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</si>
  <si>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</si>
  <si>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</si>
  <si>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</si>
  <si>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</si>
  <si>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</si>
  <si>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</si>
  <si>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</si>
  <si>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</si>
  <si>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</si>
  <si>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</si>
  <si>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</si>
  <si>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</si>
  <si>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</si>
  <si>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</si>
  <si>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</si>
  <si>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</si>
  <si>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</si>
  <si>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</si>
  <si>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</si>
  <si>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</si>
  <si>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</si>
  <si>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</si>
  <si>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</si>
  <si>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</si>
  <si>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</si>
  <si>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</si>
  <si>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</si>
  <si>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</si>
  <si>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</si>
  <si>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</si>
  <si>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</si>
  <si>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</si>
  <si>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</si>
  <si>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</si>
  <si>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</si>
  <si>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</si>
  <si>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</si>
  <si>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</si>
  <si>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</si>
  <si>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</si>
  <si>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</si>
  <si>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</si>
  <si>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</si>
  <si>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</si>
  <si>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</si>
  <si>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</si>
  <si>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</si>
  <si>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</si>
  <si>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</si>
  <si>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</si>
  <si>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</si>
  <si>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</si>
  <si>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</si>
  <si>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</si>
  <si>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</si>
  <si>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</si>
  <si>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</si>
  <si>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</si>
  <si>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</si>
  <si>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</si>
  <si>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</si>
  <si>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</si>
  <si>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</si>
  <si>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</si>
  <si>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</si>
  <si>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</si>
  <si>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</si>
  <si>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</si>
  <si>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</si>
  <si>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</si>
  <si>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</si>
  <si>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</si>
  <si>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</si>
  <si>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</si>
  <si>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</si>
  <si>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</si>
  <si>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</si>
  <si>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</si>
  <si>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</si>
  <si>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</si>
  <si>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</si>
  <si>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</si>
  <si>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</si>
  <si>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</si>
  <si>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</si>
  <si>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</si>
  <si>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</si>
  <si>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</si>
  <si>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</si>
  <si>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</si>
  <si>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</si>
  <si>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</si>
  <si>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</si>
  <si>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</si>
  <si>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</si>
  <si>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</si>
  <si>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</si>
  <si>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</si>
  <si>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</si>
  <si>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</si>
  <si>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</si>
  <si>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</si>
  <si>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</si>
  <si>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</si>
  <si>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</si>
  <si>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</si>
  <si>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</si>
  <si>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</si>
  <si>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</si>
  <si>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</si>
  <si>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</si>
  <si>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</si>
  <si>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</si>
  <si>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</si>
  <si>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</si>
  <si>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</si>
  <si>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</si>
  <si>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</si>
  <si>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</si>
  <si>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</si>
  <si>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</si>
  <si>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</si>
  <si>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</si>
  <si>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</si>
  <si>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</si>
  <si>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</si>
  <si>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</si>
  <si>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</si>
  <si>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</si>
  <si>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</si>
  <si>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</si>
  <si>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</si>
  <si>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</si>
  <si>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</si>
  <si>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</si>
  <si>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</si>
  <si>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</si>
  <si>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</si>
  <si>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</si>
  <si>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</si>
  <si>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</si>
  <si>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</si>
  <si>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</si>
  <si>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</si>
  <si>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</si>
  <si>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</si>
  <si>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</si>
  <si>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</si>
  <si>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</si>
  <si>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</si>
  <si>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</si>
  <si>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</si>
  <si>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</si>
  <si>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</si>
  <si>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</si>
  <si>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</si>
  <si>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</si>
  <si>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</si>
  <si>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</si>
  <si>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</si>
  <si>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</si>
  <si>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</si>
  <si>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</si>
  <si>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</si>
  <si>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</si>
  <si>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</si>
  <si>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</si>
  <si>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</si>
  <si>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</si>
  <si>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</si>
  <si>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</si>
  <si>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</si>
  <si>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</si>
  <si>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</si>
  <si>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</si>
  <si>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</si>
  <si>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</si>
  <si>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</si>
  <si>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</si>
  <si>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</si>
  <si>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</si>
  <si>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</si>
  <si>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</si>
  <si>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</si>
  <si>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</si>
  <si>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</si>
  <si>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</si>
  <si>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</si>
  <si>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</si>
  <si>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</si>
  <si>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</si>
  <si>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</si>
  <si>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</si>
  <si>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</si>
  <si>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</si>
  <si>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</si>
  <si>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</si>
  <si>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</si>
  <si>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</si>
  <si>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</si>
  <si>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</si>
  <si>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</si>
  <si>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</si>
  <si>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</si>
  <si>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</si>
  <si>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</si>
  <si>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</si>
  <si>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</si>
  <si>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</si>
  <si>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</si>
  <si>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</si>
  <si>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</si>
  <si>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</si>
  <si>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</si>
  <si>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</si>
  <si>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</si>
  <si>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</si>
  <si>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</si>
  <si>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</si>
  <si>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</si>
  <si>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</si>
  <si>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</si>
  <si>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</si>
  <si>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</si>
  <si>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</si>
  <si>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</si>
  <si>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</si>
  <si>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</si>
  <si>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</si>
  <si>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</si>
  <si>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</si>
  <si>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</si>
  <si>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</si>
  <si>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</si>
  <si>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</si>
  <si>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</si>
  <si>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</si>
  <si>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</si>
  <si>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</si>
  <si>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</si>
  <si>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</si>
  <si>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</si>
  <si>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</si>
  <si>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</si>
  <si>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</si>
  <si>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</si>
  <si>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</si>
  <si>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</si>
  <si>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</si>
  <si>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</si>
  <si>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</si>
  <si>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</si>
  <si>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</si>
  <si>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</si>
  <si>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</si>
  <si>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</si>
  <si>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</si>
  <si>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</si>
  <si>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</si>
  <si>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</si>
  <si>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</si>
  <si>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</si>
  <si>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</si>
  <si>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</si>
  <si>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</si>
  <si>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</si>
  <si>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</si>
  <si>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</si>
  <si>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</si>
  <si>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</si>
  <si>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</si>
  <si>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</si>
  <si>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</si>
  <si>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</si>
  <si>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</si>
  <si>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</si>
  <si>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</si>
  <si>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</si>
  <si>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</si>
  <si>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</si>
  <si>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</si>
  <si>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</si>
  <si>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</si>
  <si>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</si>
  <si>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</si>
  <si>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</si>
  <si>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</si>
  <si>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</si>
  <si>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</si>
  <si>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</si>
  <si>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</si>
  <si>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</si>
  <si>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</si>
  <si>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</si>
  <si>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</si>
  <si>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</si>
  <si>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</si>
  <si>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</si>
  <si>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</si>
  <si>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</si>
  <si>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</si>
  <si>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</si>
  <si>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</si>
  <si>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</si>
  <si>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</si>
  <si>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</si>
  <si>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</si>
  <si>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</si>
  <si>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</si>
  <si>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</si>
  <si>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</si>
  <si>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</si>
  <si>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</si>
  <si>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</si>
  <si>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</si>
  <si>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</si>
  <si>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</si>
  <si>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</si>
  <si>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</si>
  <si>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</si>
  <si>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</si>
  <si>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</si>
  <si>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</si>
  <si>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</si>
  <si>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</si>
  <si>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</si>
  <si>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</si>
  <si>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</si>
  <si>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</si>
  <si>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</si>
  <si>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</si>
  <si>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</si>
  <si>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</si>
  <si>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</si>
  <si>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</si>
  <si>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</si>
  <si>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</si>
  <si>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</si>
  <si>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</si>
  <si>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</si>
  <si>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</si>
  <si>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</si>
  <si>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</si>
  <si>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</si>
  <si>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</si>
  <si>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</si>
  <si>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</si>
  <si>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</si>
  <si>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</si>
  <si>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</si>
  <si>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</si>
  <si>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</si>
  <si>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</si>
  <si>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</si>
  <si>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</si>
  <si>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</si>
  <si>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</si>
  <si>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</si>
  <si>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</si>
  <si>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</si>
  <si>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</si>
  <si>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</si>
  <si>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</si>
  <si>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</si>
  <si>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</si>
  <si>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</si>
  <si>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</si>
  <si>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</si>
  <si>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</si>
  <si>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</si>
  <si>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</si>
  <si>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</si>
  <si>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</si>
  <si>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</si>
  <si>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</si>
  <si>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</si>
  <si>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</si>
  <si>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</si>
  <si>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</si>
  <si>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</si>
  <si>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</si>
  <si>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</si>
  <si>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</si>
  <si>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</si>
  <si>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</si>
  <si>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</si>
  <si>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</si>
  <si>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</si>
  <si>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</si>
  <si>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</si>
  <si>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</si>
  <si>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</si>
  <si>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</si>
  <si>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</si>
  <si>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</si>
  <si>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</si>
  <si>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</si>
  <si>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</si>
  <si>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</si>
  <si>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</si>
  <si>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</si>
  <si>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</si>
  <si>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</si>
  <si>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</si>
  <si>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</si>
  <si>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</si>
  <si>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</si>
  <si>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</si>
  <si>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</si>
  <si>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</si>
  <si>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</si>
  <si>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</si>
  <si>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</si>
  <si>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</si>
  <si>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</si>
  <si>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</si>
  <si>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</si>
  <si>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</si>
  <si>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</si>
  <si>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</si>
  <si>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</si>
  <si>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</si>
  <si>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</si>
  <si>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</si>
  <si>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</si>
  <si>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</si>
  <si>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</si>
  <si>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</si>
  <si>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</si>
  <si>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</si>
  <si>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</si>
  <si>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</si>
  <si>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</si>
  <si>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</si>
  <si>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</si>
  <si>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</si>
  <si>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</si>
  <si>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</si>
  <si>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</si>
  <si>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</si>
  <si>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</si>
  <si>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</si>
  <si>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</si>
  <si>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</si>
  <si>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</si>
  <si>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</si>
  <si>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</si>
  <si>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</si>
  <si>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</si>
  <si>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</si>
  <si>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</si>
  <si>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</si>
  <si>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</si>
  <si>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</si>
  <si>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</si>
  <si>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</si>
  <si>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</si>
  <si>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</si>
  <si>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</si>
  <si>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</si>
  <si>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</si>
  <si>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</si>
  <si>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</si>
  <si>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</si>
  <si>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</si>
  <si>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</si>
  <si>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</si>
  <si>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</si>
  <si>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</si>
  <si>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</si>
  <si>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</si>
  <si>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</si>
  <si>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</si>
  <si>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</si>
  <si>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</si>
  <si>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</si>
  <si>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</si>
  <si>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</si>
  <si>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</si>
  <si>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</si>
  <si>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</si>
  <si>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</si>
  <si>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</si>
  <si>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</si>
  <si>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</si>
  <si>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</si>
  <si>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</si>
  <si>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</si>
  <si>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</si>
  <si>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</si>
  <si>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</si>
  <si>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</si>
  <si>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</si>
  <si>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</si>
  <si>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</si>
  <si>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</si>
  <si>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</si>
  <si>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</si>
  <si>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</si>
  <si>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</si>
  <si>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</si>
  <si>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</si>
  <si>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</si>
  <si>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</si>
  <si>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</si>
  <si>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</si>
  <si>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</si>
  <si>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</si>
  <si>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</si>
  <si>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</si>
  <si>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</si>
  <si>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</si>
  <si>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</si>
  <si>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</si>
  <si>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</si>
  <si>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</si>
  <si>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</si>
  <si>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</si>
  <si>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</si>
  <si>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</si>
  <si>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</si>
  <si>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</si>
  <si>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</si>
  <si>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</si>
  <si>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</si>
  <si>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</si>
  <si>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</si>
  <si>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</si>
  <si>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</si>
  <si>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</si>
  <si>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</si>
  <si>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</si>
  <si>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</si>
  <si>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</si>
  <si>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</si>
  <si>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</si>
  <si>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</si>
  <si>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</si>
  <si>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</si>
  <si>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</si>
  <si>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</si>
  <si>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</si>
  <si>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</si>
  <si>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</si>
  <si>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</si>
  <si>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</si>
  <si>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</si>
  <si>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</si>
  <si>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</si>
  <si>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</si>
  <si>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</si>
  <si>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</si>
  <si>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</si>
  <si>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</si>
  <si>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</si>
  <si>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</si>
  <si>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</si>
  <si>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</si>
  <si>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</si>
  <si>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</si>
  <si>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</si>
  <si>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</si>
  <si>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</si>
  <si>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</si>
  <si>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</si>
  <si>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</si>
  <si>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</si>
  <si>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</si>
  <si>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</si>
  <si>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</si>
  <si>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</si>
  <si>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</si>
  <si>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</si>
  <si>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</si>
  <si>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</si>
  <si>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</si>
  <si>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</si>
  <si>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</si>
  <si>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</si>
  <si>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</si>
  <si>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</si>
  <si>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</si>
  <si>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</si>
  <si>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</si>
  <si>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</si>
  <si>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</si>
  <si>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</si>
  <si>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</si>
  <si>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</si>
  <si>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</si>
  <si>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</si>
  <si>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</si>
  <si>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</si>
  <si>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</si>
  <si>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</si>
  <si>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</si>
  <si>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</si>
  <si>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</si>
  <si>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</si>
  <si>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</si>
  <si>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</si>
  <si>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</si>
  <si>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</si>
  <si>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</si>
  <si>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</si>
  <si>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</si>
  <si>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</si>
  <si>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</si>
  <si>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</si>
  <si>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</si>
  <si>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</si>
  <si>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</si>
  <si>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</si>
  <si>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</si>
  <si>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</si>
  <si>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</si>
  <si>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</si>
  <si>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</si>
  <si>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</si>
  <si>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</si>
  <si>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</si>
  <si>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</si>
  <si>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</si>
  <si>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</si>
  <si>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</si>
  <si>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</si>
  <si>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</si>
  <si>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</si>
  <si>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</si>
  <si>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</si>
  <si>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</si>
  <si>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</si>
  <si>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</si>
  <si>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</si>
  <si>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</si>
  <si>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</si>
  <si>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</si>
  <si>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</si>
  <si>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</si>
  <si>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</si>
  <si>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</si>
  <si>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</si>
  <si>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</si>
  <si>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</si>
  <si>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</si>
  <si>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</si>
  <si>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</si>
  <si>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</si>
  <si>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</si>
  <si>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</si>
  <si>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</si>
  <si>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</si>
  <si>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</si>
  <si>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</si>
  <si>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</si>
  <si>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</si>
  <si>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</si>
  <si>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</si>
  <si>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</si>
  <si>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</si>
  <si>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</si>
  <si>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</si>
  <si>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</si>
  <si>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</si>
  <si>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</si>
  <si>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</si>
  <si>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</si>
  <si>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</si>
  <si>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</si>
  <si>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</si>
  <si>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</si>
  <si>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</si>
  <si>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</si>
  <si>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</si>
  <si>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</si>
  <si>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</si>
  <si>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</si>
  <si>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</si>
  <si>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</si>
  <si>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</si>
  <si>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</si>
  <si>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</si>
  <si>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</si>
  <si>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</si>
  <si>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</si>
  <si>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</si>
  <si>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</si>
  <si>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</si>
  <si>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</si>
  <si>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</si>
  <si>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</si>
  <si>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</si>
  <si>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</si>
  <si>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</si>
  <si>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</si>
  <si>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</si>
  <si>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</si>
  <si>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</si>
  <si>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</si>
  <si>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</si>
  <si>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</si>
  <si>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</si>
  <si>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</si>
  <si>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</si>
  <si>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</si>
  <si>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</si>
  <si>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</si>
  <si>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</si>
  <si>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</si>
  <si>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</si>
  <si>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</si>
  <si>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</si>
  <si>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</si>
  <si>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</si>
  <si>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</si>
  <si>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</si>
  <si>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</si>
  <si>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</si>
  <si>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</si>
  <si>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</si>
  <si>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</si>
  <si>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</si>
  <si>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</si>
  <si>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</si>
  <si>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</si>
  <si>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</si>
  <si>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</si>
  <si>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</si>
  <si>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</si>
  <si>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</si>
  <si>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</si>
  <si>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</si>
  <si>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</si>
  <si>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</si>
  <si>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</si>
  <si>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</si>
  <si>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</si>
  <si>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</si>
  <si>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</si>
  <si>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</si>
  <si>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</si>
  <si>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</si>
  <si>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</si>
  <si>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</si>
  <si>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</si>
  <si>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</si>
  <si>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</si>
  <si>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</si>
  <si>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</si>
  <si>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</si>
  <si>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</si>
  <si>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</si>
  <si>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</si>
  <si>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</si>
  <si>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</si>
  <si>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</si>
  <si>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</si>
  <si>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</si>
  <si>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</si>
  <si>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</si>
  <si>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</si>
  <si>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</si>
  <si>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</si>
  <si>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</si>
  <si>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</si>
  <si>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</si>
  <si>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</si>
  <si>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</si>
  <si>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</si>
  <si>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</si>
  <si>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</si>
  <si>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</si>
  <si>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</si>
  <si>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</si>
  <si>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</si>
  <si>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</si>
  <si>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</si>
  <si>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</si>
  <si>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</si>
  <si>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</si>
  <si>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</si>
  <si>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</si>
  <si>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</si>
  <si>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</si>
  <si>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</si>
  <si>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</si>
  <si>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</si>
  <si>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</si>
  <si>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</si>
  <si>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</si>
  <si>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</si>
  <si>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</si>
  <si>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</si>
  <si>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</si>
  <si>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</si>
  <si>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</si>
  <si>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</si>
  <si>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</si>
  <si>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</si>
  <si>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</si>
  <si>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</si>
  <si>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</si>
  <si>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</si>
  <si>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</si>
  <si>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</si>
  <si>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</si>
  <si>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</si>
  <si>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</si>
  <si>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</si>
  <si>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</si>
  <si>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</si>
  <si>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</si>
  <si>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</si>
  <si>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</si>
  <si>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</si>
  <si>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</si>
  <si>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</si>
  <si>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</si>
  <si>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</si>
  <si>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</si>
  <si>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</si>
  <si>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</si>
  <si>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</si>
  <si>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</si>
  <si>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</si>
  <si>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</si>
  <si>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</si>
  <si>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</si>
  <si>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</si>
  <si>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</si>
  <si>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</si>
  <si>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</si>
  <si>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</si>
  <si>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</si>
  <si>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</si>
  <si>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</si>
  <si>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</si>
  <si>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</si>
  <si>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</si>
  <si>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</si>
  <si>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</si>
  <si>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</si>
  <si>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</si>
  <si>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</si>
  <si>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</si>
  <si>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</si>
  <si>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</si>
  <si>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</si>
  <si>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</si>
  <si>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</si>
  <si>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</si>
  <si>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</si>
  <si>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</si>
  <si>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</si>
  <si>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</si>
  <si>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</si>
  <si>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</si>
  <si>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</si>
  <si>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</si>
  <si>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</si>
  <si>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</si>
  <si>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</si>
  <si>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</si>
  <si>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</si>
  <si>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</si>
  <si>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</si>
  <si>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</si>
  <si>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</si>
  <si>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</si>
  <si>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</si>
  <si>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</si>
  <si>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</si>
  <si>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</si>
  <si>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</si>
  <si>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</si>
  <si>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</si>
  <si>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</si>
  <si>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</si>
  <si>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</si>
  <si>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</si>
  <si>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</si>
  <si>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</si>
  <si>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</si>
  <si>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</si>
  <si>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</si>
  <si>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</si>
  <si>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</si>
  <si>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</si>
  <si>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</si>
  <si>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</si>
  <si>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</si>
  <si>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</si>
  <si>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</si>
  <si>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</si>
  <si>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</si>
  <si>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</si>
  <si>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</si>
  <si>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</si>
  <si>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</si>
  <si>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</si>
  <si>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</si>
  <si>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</si>
  <si>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</si>
  <si>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</si>
  <si>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</si>
  <si>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</si>
  <si>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</si>
  <si>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</si>
  <si>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</si>
  <si>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</si>
  <si>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</si>
  <si>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</si>
  <si>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</si>
  <si>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</si>
  <si>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</si>
  <si>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</si>
  <si>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</si>
  <si>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</si>
  <si>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</si>
  <si>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</si>
  <si>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</si>
  <si>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</si>
  <si>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</si>
  <si>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</si>
  <si>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</si>
  <si>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</si>
  <si>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</si>
  <si>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</si>
  <si>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</si>
  <si>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</si>
  <si>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</si>
  <si>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</si>
  <si>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</si>
  <si>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</si>
  <si>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</si>
  <si>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</si>
  <si>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</si>
  <si>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</si>
  <si>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</si>
  <si>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</si>
  <si>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</si>
  <si>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</si>
  <si>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</si>
  <si>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</si>
  <si>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</si>
  <si>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</si>
  <si>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</si>
  <si>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</si>
  <si>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</si>
  <si>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</si>
  <si>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</si>
  <si>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</si>
  <si>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</si>
  <si>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</si>
  <si>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</si>
  <si>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</si>
  <si>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</si>
  <si>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</si>
  <si>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</si>
  <si>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</si>
  <si>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</si>
  <si>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</si>
  <si>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</si>
  <si>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</si>
  <si>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</si>
  <si>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</si>
  <si>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</si>
  <si>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</si>
  <si>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</si>
  <si>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</si>
  <si>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</si>
  <si>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</si>
  <si>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</si>
  <si>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</si>
  <si>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</si>
  <si>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</si>
  <si>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</si>
  <si>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</si>
  <si>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</si>
  <si>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</si>
  <si>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</si>
  <si>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</si>
  <si>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</si>
  <si>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</si>
  <si>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</si>
  <si>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</si>
  <si>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</si>
  <si>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</si>
  <si>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</si>
  <si>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</si>
  <si>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</si>
  <si>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</si>
  <si>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</si>
  <si>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</si>
  <si>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</si>
  <si>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</si>
  <si>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</si>
  <si>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</si>
  <si>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</si>
  <si>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</si>
  <si>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</si>
  <si>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</si>
  <si>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</si>
  <si>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</si>
  <si>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</si>
  <si>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</si>
  <si>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</si>
  <si>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</si>
  <si>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</si>
  <si>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</si>
  <si>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</si>
  <si>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</si>
  <si>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</si>
  <si>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</si>
  <si>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</si>
  <si>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</si>
  <si>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</si>
  <si>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</si>
  <si>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</si>
  <si>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</si>
  <si>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</si>
  <si>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</si>
  <si>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</si>
  <si>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</si>
  <si>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</si>
  <si>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</si>
  <si>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</si>
  <si>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</si>
  <si>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</si>
  <si>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</si>
  <si>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</si>
  <si>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</si>
  <si>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</si>
  <si>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</si>
  <si>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</si>
  <si>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</si>
  <si>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</si>
  <si>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</si>
  <si>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</si>
  <si>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</si>
  <si>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</si>
  <si>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</si>
  <si>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</si>
  <si>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</si>
  <si>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</si>
  <si>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</si>
  <si>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</si>
  <si>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</si>
  <si>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</si>
  <si>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</si>
  <si>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</si>
  <si>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</si>
  <si>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</si>
  <si>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</si>
  <si>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</si>
  <si>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</si>
  <si>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</si>
  <si>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</si>
  <si>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</si>
  <si>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</si>
  <si>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</si>
  <si>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</si>
  <si>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</si>
  <si>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</si>
  <si>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</si>
  <si>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</si>
  <si>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</si>
  <si>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</si>
  <si>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</si>
  <si>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</si>
  <si>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</si>
  <si>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</si>
  <si>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</si>
  <si>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</si>
  <si>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</si>
  <si>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</si>
  <si>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</si>
  <si>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</si>
  <si>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</si>
  <si>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</si>
  <si>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</si>
  <si>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</si>
  <si>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</si>
  <si>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</si>
  <si>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</si>
  <si>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</si>
  <si>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</si>
  <si>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</si>
  <si>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</si>
  <si>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</si>
  <si>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</si>
  <si>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</si>
  <si>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</si>
  <si>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</si>
  <si>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</si>
  <si>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</si>
  <si>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</si>
  <si>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</si>
  <si>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</si>
  <si>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</si>
  <si>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</si>
  <si>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</si>
  <si>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</si>
  <si>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</si>
  <si>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</si>
  <si>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</si>
  <si>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</si>
  <si>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</si>
  <si>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</si>
  <si>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</si>
  <si>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</si>
  <si>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</si>
  <si>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</si>
  <si>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</si>
  <si>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</si>
  <si>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</si>
  <si>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</si>
  <si>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</si>
  <si>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</si>
  <si>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</si>
  <si>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</si>
  <si>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</si>
  <si>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</si>
  <si>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</si>
  <si>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</si>
  <si>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</si>
  <si>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</si>
  <si>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</si>
  <si>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</si>
  <si>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</si>
  <si>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</si>
  <si>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</si>
  <si>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</si>
  <si>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</si>
  <si>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</si>
  <si>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</si>
  <si>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</si>
  <si>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</si>
  <si>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</si>
  <si>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</si>
  <si>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</si>
  <si>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</si>
  <si>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</si>
  <si>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</si>
  <si>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</si>
  <si>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</si>
  <si>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</si>
  <si>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</si>
  <si>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</si>
  <si>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</si>
  <si>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</si>
  <si>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</si>
  <si>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</si>
  <si>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</si>
  <si>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</si>
  <si>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</si>
  <si>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</si>
  <si>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</si>
  <si>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</si>
  <si>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</si>
  <si>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</si>
  <si>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</si>
  <si>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</si>
  <si>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</si>
  <si>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</si>
  <si>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</si>
  <si>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</si>
  <si>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</si>
  <si>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</si>
  <si>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</si>
  <si>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</si>
  <si>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</si>
  <si>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</si>
  <si>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</si>
  <si>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</si>
  <si>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</si>
  <si>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</si>
  <si>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</si>
  <si>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</si>
  <si>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</si>
  <si>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</si>
  <si>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</si>
  <si>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</si>
  <si>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</si>
  <si>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</si>
  <si>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</si>
  <si>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</si>
  <si>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</si>
  <si>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</si>
  <si>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</si>
  <si>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</si>
  <si>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</si>
  <si>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</si>
  <si>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</si>
  <si>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</si>
  <si>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</si>
  <si>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</si>
  <si>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</si>
  <si>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</si>
  <si>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</si>
  <si>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</si>
  <si>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</si>
  <si>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</si>
  <si>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</si>
  <si>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</si>
  <si>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</si>
  <si>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</si>
  <si>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</si>
  <si>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</si>
  <si>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</si>
  <si>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</si>
  <si>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</si>
  <si>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</si>
  <si>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</si>
  <si>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</si>
  <si>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</si>
  <si>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</si>
  <si>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</si>
  <si>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</si>
  <si>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</si>
  <si>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</si>
  <si>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</si>
  <si>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</si>
  <si>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</si>
  <si>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</si>
  <si>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</si>
  <si>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</si>
  <si>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</si>
  <si>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</si>
  <si>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</si>
  <si>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</si>
  <si>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</si>
  <si>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</si>
  <si>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</si>
  <si>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</si>
  <si>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</si>
  <si>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</si>
  <si>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</si>
  <si>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</si>
  <si>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</si>
  <si>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</si>
  <si>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</si>
  <si>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</si>
  <si>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</si>
  <si>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</si>
  <si>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</si>
  <si>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</si>
  <si>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</si>
  <si>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</si>
  <si>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</si>
  <si>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</si>
  <si>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</si>
  <si>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</si>
  <si>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</si>
  <si>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</si>
  <si>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</si>
  <si>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</si>
  <si>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</si>
  <si>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</si>
  <si>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</si>
  <si>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</si>
  <si>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</si>
  <si>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</si>
  <si>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</si>
  <si>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</si>
  <si>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</si>
  <si>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</si>
  <si>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</si>
  <si>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</si>
  <si>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</si>
  <si>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</si>
  <si>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</si>
  <si>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</si>
  <si>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</si>
  <si>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</si>
  <si>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</si>
  <si>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</si>
  <si>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</si>
  <si>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</si>
  <si>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</si>
  <si>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</si>
  <si>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</si>
  <si>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</si>
  <si>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</si>
  <si>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</si>
  <si>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</si>
  <si>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</si>
  <si>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</si>
  <si>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</si>
  <si>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</si>
  <si>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</si>
  <si>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</si>
  <si>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</si>
  <si>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</si>
  <si>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</si>
  <si>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</si>
  <si>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</si>
  <si>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</si>
  <si>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</si>
  <si>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</si>
  <si>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</si>
  <si>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</si>
  <si>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</si>
  <si>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</si>
  <si>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</si>
  <si>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</si>
  <si>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</si>
  <si>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</si>
  <si>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</si>
  <si>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</si>
  <si>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</si>
  <si>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</si>
  <si>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</si>
  <si>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</si>
  <si>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</si>
  <si>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</si>
  <si>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</si>
  <si>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</si>
  <si>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</si>
  <si>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</si>
  <si>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</si>
  <si>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</si>
  <si>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</si>
  <si>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</si>
  <si>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</si>
  <si>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</si>
  <si>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</si>
  <si>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</si>
  <si>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</si>
  <si>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</si>
  <si>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</si>
  <si>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</si>
  <si>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</si>
  <si>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</si>
  <si>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</si>
  <si>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</si>
  <si>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</si>
  <si>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</si>
  <si>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</si>
  <si>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</si>
  <si>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</si>
  <si>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</si>
  <si>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</si>
  <si>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</si>
  <si>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</si>
  <si>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</si>
  <si>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</si>
  <si>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</si>
  <si>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</si>
  <si>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</si>
  <si>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</si>
  <si>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</si>
  <si>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</si>
  <si>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</si>
  <si>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</si>
  <si>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</si>
  <si>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</si>
  <si>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</si>
  <si>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</si>
  <si>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</si>
  <si>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</si>
  <si>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</si>
  <si>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</si>
  <si>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</si>
  <si>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</si>
  <si>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</si>
  <si>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</si>
  <si>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</si>
  <si>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</si>
  <si>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</si>
  <si>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</si>
  <si>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</si>
  <si>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</si>
  <si>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</si>
  <si>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</si>
  <si>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</si>
  <si>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</si>
  <si>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</si>
  <si>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</si>
  <si>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</si>
  <si>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</si>
  <si>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</si>
  <si>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</si>
  <si>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</si>
  <si>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</si>
  <si>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</si>
  <si>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</si>
  <si>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</si>
  <si>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</si>
  <si>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</si>
  <si>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</si>
  <si>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</si>
  <si>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</si>
  <si>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</si>
  <si>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</si>
  <si>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</si>
  <si>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</si>
  <si>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</si>
  <si>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</si>
  <si>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</si>
  <si>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</si>
  <si>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</si>
  <si>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</si>
  <si>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</si>
  <si>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</si>
  <si>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</si>
  <si>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</si>
  <si>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</si>
  <si>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</si>
  <si>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</si>
  <si>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</si>
  <si>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</si>
  <si>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</si>
  <si>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</si>
  <si>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</si>
  <si>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</si>
  <si>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</si>
  <si>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</si>
  <si>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</si>
  <si>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</si>
  <si>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</si>
  <si>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</si>
  <si>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</si>
  <si>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</si>
  <si>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</si>
  <si>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</si>
  <si>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</si>
  <si>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</si>
  <si>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</si>
  <si>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</si>
  <si>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</si>
  <si>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</si>
  <si>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</si>
  <si>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</si>
  <si>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</si>
  <si>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</si>
  <si>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</si>
  <si>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</si>
  <si>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</si>
  <si>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</si>
  <si>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</si>
  <si>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</si>
  <si>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</si>
  <si>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</si>
  <si>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</si>
  <si>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</si>
  <si>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</si>
  <si>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</si>
  <si>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</si>
  <si>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</si>
  <si>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</si>
  <si>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</si>
  <si>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</si>
  <si>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</si>
  <si>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</si>
  <si>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</si>
  <si>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</si>
  <si>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</si>
  <si>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</si>
  <si>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</si>
  <si>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</si>
  <si>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</si>
  <si>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</si>
  <si>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</si>
  <si>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</si>
  <si>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</si>
  <si>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</si>
  <si>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</si>
  <si>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</si>
  <si>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</si>
  <si>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</si>
  <si>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</si>
  <si>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</si>
  <si>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</si>
  <si>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</si>
  <si>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</si>
  <si>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</si>
  <si>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</si>
  <si>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</si>
  <si>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</si>
  <si>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</si>
  <si>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</si>
  <si>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</si>
  <si>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</si>
  <si>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</si>
  <si>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</si>
  <si>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</si>
  <si>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</si>
  <si>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</si>
  <si>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</si>
  <si>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</si>
  <si>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</si>
  <si>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</si>
  <si>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</si>
  <si>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</si>
  <si>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</si>
  <si>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</si>
  <si>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</si>
  <si>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</si>
  <si>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</si>
  <si>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</si>
  <si>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</si>
  <si>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</si>
  <si>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</si>
  <si>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</si>
  <si>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</si>
  <si>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</si>
  <si>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</si>
  <si>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</si>
  <si>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</si>
  <si>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</si>
  <si>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</si>
  <si>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</si>
  <si>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</si>
  <si>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</si>
  <si>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</si>
  <si>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</si>
  <si>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</si>
  <si>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</si>
  <si>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</si>
  <si>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</si>
  <si>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</si>
  <si>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</si>
  <si>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</si>
  <si>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</si>
  <si>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</si>
  <si>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</si>
  <si>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</si>
  <si>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</si>
  <si>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</si>
  <si>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</si>
  <si>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</si>
  <si>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</si>
  <si>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</si>
  <si>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</si>
  <si>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</si>
  <si>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</si>
  <si>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</si>
  <si>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</si>
  <si>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</si>
  <si>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</si>
  <si>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</si>
  <si>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</si>
  <si>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</si>
  <si>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</si>
  <si>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</si>
  <si>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</si>
  <si>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</si>
  <si>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</si>
  <si>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</si>
  <si>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</si>
  <si>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</si>
  <si>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</si>
  <si>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</si>
  <si>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</si>
  <si>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</si>
  <si>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</si>
  <si>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</si>
  <si>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</si>
  <si>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</si>
  <si>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</si>
  <si>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</si>
  <si>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</si>
  <si>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</si>
  <si>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</si>
  <si>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</si>
  <si>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</si>
  <si>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</si>
  <si>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</si>
  <si>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</si>
  <si>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</si>
  <si>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</si>
  <si>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</si>
  <si>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</si>
  <si>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</si>
  <si>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</si>
  <si>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</si>
  <si>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</si>
  <si>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</si>
  <si>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</si>
  <si>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</si>
  <si>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</si>
  <si>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</si>
  <si>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</si>
  <si>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</si>
  <si>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</si>
  <si>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</si>
  <si>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</si>
  <si>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</si>
  <si>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</si>
  <si>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</si>
  <si>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</si>
  <si>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</si>
  <si>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</si>
  <si>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</si>
  <si>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</si>
  <si>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</si>
  <si>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</si>
  <si>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</si>
  <si>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</si>
  <si>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</si>
  <si>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</si>
  <si>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</si>
  <si>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</si>
  <si>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</si>
  <si>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</si>
  <si>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</si>
  <si>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</si>
  <si>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</si>
  <si>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</si>
  <si>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</si>
  <si>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</si>
  <si>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</si>
  <si>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</si>
  <si>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</si>
  <si>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</si>
  <si>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</si>
  <si>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</si>
  <si>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</si>
  <si>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</si>
  <si>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</si>
  <si>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</si>
  <si>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</si>
  <si>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</si>
  <si>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</si>
  <si>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</si>
  <si>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</si>
  <si>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</si>
  <si>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</si>
  <si>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</si>
  <si>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</si>
  <si>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</si>
  <si>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</si>
  <si>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</si>
  <si>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</si>
  <si>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</si>
  <si>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</si>
  <si>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</si>
  <si>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</si>
  <si>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</si>
  <si>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</si>
  <si>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</si>
  <si>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</si>
  <si>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</si>
  <si>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</si>
  <si>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</si>
  <si>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</si>
  <si>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</si>
  <si>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</si>
  <si>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</si>
  <si>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</si>
  <si>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</si>
  <si>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</si>
  <si>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</si>
  <si>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</si>
  <si>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</si>
  <si>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</si>
  <si>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</si>
  <si>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</si>
  <si>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</si>
  <si>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</si>
  <si>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</si>
  <si>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</si>
  <si>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</si>
  <si>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</si>
  <si>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</si>
  <si>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</si>
  <si>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</si>
  <si>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</si>
  <si>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</si>
  <si>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</si>
  <si>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</si>
  <si>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</si>
  <si>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</si>
  <si>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</si>
  <si>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</si>
  <si>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</si>
  <si>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</si>
  <si>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</si>
  <si>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</si>
  <si>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</si>
  <si>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</si>
  <si>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</si>
  <si>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</si>
  <si>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</si>
  <si>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</si>
  <si>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</si>
  <si>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</si>
  <si>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</si>
  <si>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</si>
  <si>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</si>
  <si>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</si>
  <si>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</si>
  <si>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</si>
  <si>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</si>
  <si>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</si>
  <si>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</si>
  <si>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</si>
  <si>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</si>
  <si>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</si>
  <si>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</si>
  <si>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</si>
  <si>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</si>
  <si>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</si>
  <si>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</si>
  <si>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</si>
  <si>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</si>
  <si>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</si>
  <si>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</si>
  <si>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</si>
  <si>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</si>
  <si>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</si>
  <si>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</si>
  <si>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</si>
  <si>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</si>
  <si>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</si>
  <si>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</si>
  <si>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</si>
  <si>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</si>
  <si>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</si>
  <si>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</si>
  <si>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</si>
  <si>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</si>
  <si>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</si>
  <si>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</si>
  <si>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</si>
  <si>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</si>
  <si>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</si>
  <si>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</si>
  <si>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</si>
  <si>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</si>
  <si>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</si>
  <si>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</si>
  <si>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</si>
  <si>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</si>
  <si>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</si>
  <si>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</si>
  <si>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</si>
  <si>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</si>
  <si>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</si>
  <si>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</si>
  <si>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</si>
  <si>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</si>
  <si>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</si>
  <si>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</si>
  <si>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</si>
  <si>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</si>
  <si>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</si>
  <si>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</si>
  <si>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</si>
  <si>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</si>
  <si>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</si>
  <si>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</si>
  <si>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</si>
  <si>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</si>
  <si>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</si>
  <si>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</si>
  <si>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</si>
  <si>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</si>
  <si>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</si>
  <si>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</si>
  <si>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</si>
  <si>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</si>
  <si>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</si>
  <si>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</si>
  <si>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</si>
  <si>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</si>
  <si>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</si>
  <si>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</si>
  <si>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</si>
  <si>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</si>
  <si>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</si>
  <si>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</si>
  <si>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</si>
  <si>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</si>
  <si>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</si>
  <si>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</si>
  <si>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</si>
  <si>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</si>
  <si>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</si>
  <si>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</si>
  <si>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</si>
  <si>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</si>
  <si>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</si>
  <si>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</si>
  <si>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</si>
  <si>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</si>
  <si>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</si>
  <si>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</si>
  <si>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</si>
  <si>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</si>
  <si>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</si>
  <si>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</si>
  <si>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</si>
  <si>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</si>
  <si>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</si>
  <si>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</si>
  <si>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</si>
  <si>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</si>
  <si>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</si>
  <si>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</si>
  <si>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</si>
  <si>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</si>
  <si>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</si>
  <si>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</si>
  <si>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</si>
  <si>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</si>
  <si>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</si>
  <si>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</si>
  <si>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</si>
  <si>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</si>
  <si>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</si>
  <si>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</si>
  <si>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</si>
  <si>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</si>
  <si>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</si>
  <si>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</si>
  <si>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</si>
  <si>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</si>
  <si>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</si>
  <si>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</si>
  <si>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</si>
  <si>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</si>
  <si>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</si>
  <si>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</si>
  <si>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</si>
  <si>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</si>
  <si>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</si>
  <si>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</si>
  <si>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</si>
  <si>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</si>
  <si>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</si>
  <si>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</si>
  <si>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</si>
  <si>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</si>
  <si>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</si>
  <si>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</si>
  <si>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</si>
  <si>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</si>
  <si>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</si>
  <si>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</si>
  <si>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</si>
  <si>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</si>
  <si>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</si>
  <si>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</si>
  <si>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</si>
  <si>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</si>
  <si>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</si>
  <si>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</si>
  <si>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</si>
  <si>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</si>
  <si>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</si>
  <si>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</si>
  <si>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</si>
  <si>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</si>
  <si>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</si>
  <si>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</si>
  <si>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</si>
  <si>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</si>
  <si>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</si>
  <si>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</si>
  <si>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</si>
  <si>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</si>
  <si>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</si>
  <si>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</si>
  <si>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</si>
  <si>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</si>
  <si>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</si>
  <si>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</si>
  <si>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</si>
  <si>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</si>
  <si>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</si>
  <si>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</si>
  <si>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</si>
  <si>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</si>
  <si>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</si>
  <si>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</si>
  <si>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</si>
  <si>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</si>
  <si>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</si>
  <si>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</si>
  <si>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</si>
  <si>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</si>
  <si>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</si>
  <si>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</si>
  <si>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</si>
  <si>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</si>
  <si>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</si>
  <si>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</si>
  <si>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</si>
  <si>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</si>
  <si>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</si>
  <si>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</si>
  <si>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</si>
  <si>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</si>
  <si>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</si>
  <si>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</si>
  <si>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</si>
  <si>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</si>
  <si>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</si>
  <si>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</si>
  <si>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</si>
  <si>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</si>
  <si>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</si>
  <si>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</si>
  <si>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</si>
  <si>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</si>
  <si>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</si>
  <si>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</si>
  <si>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</si>
  <si>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</si>
  <si>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</si>
  <si>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</si>
  <si>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</si>
  <si>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</si>
  <si>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</si>
  <si>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</si>
  <si>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</si>
  <si>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</si>
  <si>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</si>
  <si>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</si>
  <si>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</si>
  <si>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</si>
  <si>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</si>
  <si>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</si>
  <si>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</si>
  <si>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</si>
  <si>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</si>
  <si>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</si>
  <si>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</si>
  <si>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</si>
  <si>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</si>
  <si>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</si>
  <si>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</si>
  <si>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</si>
  <si>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</si>
  <si>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</si>
  <si>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</si>
  <si>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</si>
  <si>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</si>
  <si>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</si>
  <si>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</si>
  <si>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</si>
  <si>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</si>
  <si>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</si>
  <si>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</si>
  <si>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</si>
  <si>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</si>
  <si>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</si>
  <si>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</si>
  <si>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</si>
  <si>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</si>
  <si>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</si>
  <si>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</si>
  <si>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</si>
  <si>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</si>
  <si>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</si>
  <si>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</si>
  <si>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</si>
  <si>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</si>
  <si>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</si>
  <si>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</si>
  <si>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</si>
  <si>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</si>
  <si>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</si>
  <si>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</si>
  <si>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</si>
  <si>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</si>
  <si>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</si>
  <si>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</si>
  <si>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</si>
  <si>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</si>
  <si>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</si>
  <si>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</si>
  <si>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</si>
  <si>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</si>
  <si>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</si>
  <si>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</si>
  <si>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</si>
  <si>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</si>
  <si>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</si>
  <si>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</si>
  <si>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</si>
  <si>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</si>
  <si>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</si>
  <si>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</si>
  <si>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</si>
  <si>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</si>
  <si>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</si>
  <si>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</si>
  <si>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</si>
  <si>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</si>
  <si>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</si>
  <si>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</si>
  <si>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</si>
  <si>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</si>
  <si>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</si>
  <si>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</si>
  <si>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</si>
  <si>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</si>
  <si>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</si>
  <si>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</si>
  <si>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</si>
  <si>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</si>
  <si>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</si>
  <si>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</si>
  <si>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</si>
  <si>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</si>
  <si>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</si>
  <si>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</si>
  <si>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</si>
  <si>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</si>
  <si>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</si>
  <si>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</si>
  <si>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</si>
  <si>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</si>
  <si>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</si>
  <si>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</si>
  <si>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</si>
  <si>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</si>
  <si>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</si>
  <si>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</si>
  <si>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</si>
  <si>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</si>
  <si>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</si>
  <si>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</si>
  <si>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</si>
  <si>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</si>
  <si>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</si>
  <si>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</si>
  <si>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</si>
  <si>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</si>
  <si>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</si>
  <si>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</si>
  <si>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</si>
  <si>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</si>
  <si>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</si>
  <si>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</si>
  <si>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</si>
  <si>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</si>
  <si>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</si>
  <si>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</si>
  <si>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</si>
  <si>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</si>
  <si>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</si>
  <si>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</si>
  <si>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</si>
  <si>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</si>
  <si>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</si>
  <si>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</si>
  <si>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</si>
  <si>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</si>
  <si>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</si>
  <si>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</si>
  <si>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</si>
  <si>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</si>
  <si>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</si>
  <si>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</si>
  <si>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</si>
  <si>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</si>
  <si>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</si>
  <si>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</si>
  <si>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</si>
  <si>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</si>
  <si>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</si>
  <si>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</si>
  <si>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</si>
  <si>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</si>
  <si>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</si>
  <si>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</si>
  <si>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</si>
  <si>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</si>
  <si>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</si>
  <si>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</si>
  <si>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</si>
  <si>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</si>
  <si>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</si>
  <si>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</si>
  <si>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</si>
  <si>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</si>
  <si>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</si>
  <si>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</si>
  <si>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</si>
  <si>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</si>
  <si>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</si>
  <si>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</si>
  <si>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</si>
  <si>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</si>
  <si>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</si>
  <si>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</si>
  <si>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</si>
  <si>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</si>
  <si>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</si>
  <si>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</si>
  <si>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</si>
  <si>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</si>
  <si>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</si>
  <si>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</si>
  <si>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</si>
  <si>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</si>
  <si>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</si>
  <si>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</si>
  <si>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</si>
  <si>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</si>
  <si>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</si>
  <si>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</si>
  <si>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</si>
  <si>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</si>
  <si>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</si>
  <si>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</si>
  <si>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</si>
  <si>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</si>
  <si>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</si>
  <si>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</si>
  <si>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</si>
  <si>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</si>
  <si>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</si>
  <si>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</si>
  <si>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</si>
  <si>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</si>
  <si>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</si>
  <si>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</si>
  <si>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</si>
  <si>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</si>
  <si>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</si>
  <si>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</si>
  <si>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</si>
  <si>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</si>
  <si>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</si>
  <si>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</si>
  <si>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</si>
  <si>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</si>
  <si>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</si>
  <si>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</si>
  <si>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</si>
  <si>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</si>
  <si>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</si>
  <si>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</si>
  <si>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</si>
  <si>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</si>
  <si>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</si>
  <si>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</si>
  <si>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</si>
  <si>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</si>
  <si>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</si>
  <si>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</si>
  <si>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</si>
  <si>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</si>
  <si>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</si>
  <si>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</si>
  <si>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</si>
  <si>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</si>
  <si>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</si>
  <si>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</si>
  <si>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</si>
  <si>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</si>
  <si>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</si>
  <si>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</si>
  <si>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</si>
  <si>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</si>
  <si>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</si>
  <si>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</si>
  <si>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</si>
  <si>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</si>
  <si>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</si>
  <si>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</si>
  <si>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</si>
  <si>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</si>
  <si>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</si>
  <si>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</si>
  <si>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</si>
  <si>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</si>
  <si>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</si>
  <si>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</si>
  <si>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</si>
  <si>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</si>
  <si>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</si>
  <si>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</si>
  <si>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</si>
  <si>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</si>
  <si>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</si>
  <si>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</si>
  <si>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</si>
  <si>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</si>
  <si>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</si>
  <si>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</si>
  <si>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</si>
  <si>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</si>
  <si>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</si>
  <si>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</si>
  <si>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</si>
  <si>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</si>
  <si>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</si>
  <si>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</si>
  <si>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</si>
  <si>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</si>
  <si>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</si>
  <si>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</si>
  <si>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</si>
  <si>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</si>
  <si>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</si>
  <si>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</si>
  <si>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</si>
  <si>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</si>
  <si>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</si>
  <si>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</si>
  <si>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</si>
  <si>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</si>
  <si>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</si>
  <si>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</si>
  <si>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</si>
  <si>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</si>
  <si>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</si>
  <si>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</si>
  <si>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</si>
  <si>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</si>
  <si>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</si>
  <si>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</si>
  <si>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</si>
  <si>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</si>
  <si>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</si>
  <si>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</si>
  <si>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</si>
  <si>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</si>
  <si>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</si>
  <si>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</si>
  <si>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</si>
  <si>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</si>
  <si>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</si>
  <si>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</si>
  <si>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</si>
  <si>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</si>
  <si>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</si>
  <si>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</si>
  <si>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</si>
  <si>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</si>
  <si>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</si>
  <si>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</si>
  <si>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</si>
  <si>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</si>
  <si>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</si>
  <si>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</si>
  <si>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</si>
  <si>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</si>
  <si>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</si>
  <si>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</si>
  <si>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</si>
  <si>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</si>
  <si>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</si>
  <si>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</si>
  <si>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</si>
  <si>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</si>
  <si>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</si>
  <si>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</si>
  <si>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</si>
  <si>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</si>
  <si>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</si>
  <si>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</si>
  <si>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</si>
  <si>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</si>
  <si>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</si>
  <si>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</si>
  <si>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</si>
  <si>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</si>
  <si>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</si>
  <si>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</si>
  <si>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</si>
  <si>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</si>
  <si>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</si>
  <si>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</si>
  <si>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</si>
  <si>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</si>
  <si>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</si>
  <si>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</si>
  <si>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</si>
  <si>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</si>
  <si>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</si>
  <si>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</si>
  <si>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</si>
  <si>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</si>
  <si>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</si>
  <si>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</si>
  <si>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</si>
  <si>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</si>
  <si>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</si>
  <si>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</si>
  <si>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</si>
  <si>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</si>
  <si>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</si>
  <si>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</si>
  <si>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</si>
  <si>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</si>
  <si>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</si>
  <si>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</si>
  <si>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</si>
  <si>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</si>
  <si>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</si>
  <si>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</si>
  <si>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</si>
  <si>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</si>
  <si>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</si>
  <si>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</si>
  <si>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</si>
  <si>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</si>
  <si>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</si>
  <si>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</si>
  <si>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</si>
  <si>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</si>
  <si>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</si>
  <si>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</si>
  <si>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</si>
  <si>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</si>
  <si>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</si>
  <si>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</si>
  <si>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</si>
  <si>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</si>
  <si>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</si>
  <si>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</si>
  <si>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</si>
  <si>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</si>
  <si>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</si>
  <si>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</si>
  <si>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</si>
  <si>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</si>
  <si>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</si>
  <si>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</si>
  <si>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</si>
  <si>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</si>
  <si>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</si>
  <si>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</si>
  <si>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</si>
  <si>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</si>
  <si>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</si>
  <si>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</si>
  <si>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</si>
  <si>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</si>
  <si>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</si>
  <si>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</si>
  <si>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</si>
  <si>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</si>
  <si>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</si>
  <si>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</si>
  <si>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</si>
  <si>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</si>
  <si>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</si>
  <si>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</si>
  <si>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</si>
  <si>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</si>
  <si>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</si>
  <si>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</si>
  <si>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</si>
  <si>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</si>
  <si>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</si>
  <si>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</si>
  <si>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</si>
  <si>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</si>
  <si>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</si>
  <si>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</si>
  <si>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</si>
  <si>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</si>
  <si>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</si>
  <si>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</si>
  <si>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</si>
  <si>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</si>
  <si>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</si>
  <si>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</si>
  <si>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</si>
  <si>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</si>
  <si>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</si>
  <si>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</si>
  <si>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</si>
  <si>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</si>
  <si>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</si>
  <si>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</si>
  <si>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</si>
  <si>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</si>
  <si>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</si>
  <si>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</si>
  <si>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</si>
  <si>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</si>
  <si>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</si>
  <si>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</si>
  <si>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</si>
  <si>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</si>
  <si>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</si>
  <si>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</si>
  <si>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</si>
  <si>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</si>
  <si>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</si>
  <si>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</si>
  <si>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</si>
  <si>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</si>
  <si>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</si>
  <si>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</si>
  <si>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</si>
  <si>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</si>
  <si>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</si>
  <si>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</si>
  <si>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</si>
  <si>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</si>
  <si>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</si>
  <si>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</si>
  <si>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</si>
  <si>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</si>
  <si>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</si>
  <si>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</si>
  <si>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</si>
  <si>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</si>
  <si>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</si>
  <si>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</si>
  <si>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</si>
  <si>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</si>
  <si>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</si>
  <si>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</si>
  <si>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</si>
  <si>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</si>
  <si>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</si>
  <si>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</si>
  <si>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</si>
  <si>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</si>
  <si>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</si>
  <si>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</si>
  <si>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</si>
  <si>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</si>
  <si>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</si>
  <si>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</si>
  <si>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</si>
  <si>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</si>
  <si>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</si>
  <si>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</si>
  <si>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</si>
  <si>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</si>
  <si>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</si>
  <si>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</si>
  <si>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</si>
  <si>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</si>
  <si>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</si>
  <si>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</si>
  <si>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</si>
  <si>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</si>
  <si>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</si>
  <si>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</si>
  <si>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</si>
  <si>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</si>
  <si>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</si>
  <si>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</si>
  <si>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</si>
  <si>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</si>
  <si>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</si>
  <si>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</si>
  <si>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</si>
  <si>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</si>
  <si>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</si>
  <si>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</si>
  <si>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</si>
  <si>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</si>
  <si>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</si>
  <si>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</si>
  <si>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</si>
  <si>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</si>
  <si>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</si>
  <si>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</si>
  <si>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</si>
  <si>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</si>
  <si>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</si>
  <si>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</si>
  <si>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</si>
  <si>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</si>
  <si>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</si>
  <si>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</si>
  <si>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</si>
  <si>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</si>
  <si>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</si>
  <si>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</si>
  <si>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</si>
  <si>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</si>
  <si>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</si>
  <si>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</si>
  <si>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</si>
  <si>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</si>
  <si>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</si>
  <si>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</si>
  <si>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</si>
  <si>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</si>
  <si>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</si>
  <si>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</si>
  <si>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</si>
  <si>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</si>
  <si>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</si>
  <si>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</si>
  <si>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</si>
  <si>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</si>
  <si>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</si>
  <si>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</si>
  <si>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</si>
  <si>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</si>
  <si>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</si>
  <si>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</si>
  <si>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</si>
  <si>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</si>
  <si>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</si>
  <si>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</si>
  <si>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</si>
  <si>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</si>
  <si>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</si>
  <si>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</si>
  <si>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</si>
  <si>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</si>
  <si>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</si>
  <si>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</si>
  <si>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</si>
  <si>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</si>
  <si>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</si>
  <si>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</si>
  <si>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</si>
  <si>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</si>
  <si>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</si>
  <si>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</si>
  <si>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</si>
  <si>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</si>
  <si>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</si>
  <si>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</si>
  <si>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</si>
  <si>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</si>
  <si>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</si>
  <si>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</si>
  <si>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</si>
  <si>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</si>
  <si>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</si>
  <si>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</si>
  <si>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</si>
  <si>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</si>
  <si>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</si>
  <si>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</si>
  <si>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</si>
  <si>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</si>
  <si>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</si>
  <si>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</si>
  <si>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</si>
  <si>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</si>
  <si>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</si>
  <si>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</si>
  <si>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</si>
  <si>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</si>
  <si>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</si>
  <si>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</si>
  <si>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</si>
  <si>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</si>
  <si>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</si>
  <si>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</si>
  <si>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</si>
  <si>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</si>
  <si>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</si>
  <si>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</si>
  <si>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</si>
  <si>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</si>
  <si>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</si>
  <si>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</si>
  <si>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</si>
  <si>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</si>
  <si>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</si>
  <si>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</si>
  <si>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</si>
  <si>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</si>
  <si>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</si>
  <si>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</si>
  <si>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</si>
  <si>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</si>
  <si>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</si>
  <si>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</si>
  <si>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</si>
  <si>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</si>
  <si>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</si>
  <si>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</si>
  <si>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</si>
  <si>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</si>
  <si>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</si>
  <si>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</si>
  <si>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</si>
  <si>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</si>
  <si>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</si>
  <si>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</si>
  <si>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</si>
  <si>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</si>
  <si>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</si>
  <si>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</si>
  <si>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</si>
  <si>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</si>
  <si>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</si>
  <si>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</si>
  <si>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</si>
  <si>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</si>
  <si>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</si>
  <si>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</si>
  <si>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</si>
  <si>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</si>
  <si>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</si>
  <si>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</si>
  <si>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</si>
  <si>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</si>
  <si>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</si>
  <si>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</si>
  <si>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</si>
  <si>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</si>
  <si>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</si>
  <si>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</si>
  <si>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</si>
  <si>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</si>
  <si>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</si>
  <si>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</si>
  <si>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</si>
  <si>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</si>
  <si>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</si>
  <si>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</si>
  <si>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</si>
  <si>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</si>
  <si>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</si>
  <si>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</si>
  <si>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</si>
  <si>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</si>
  <si>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</si>
  <si>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</si>
  <si>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</si>
  <si>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</si>
  <si>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</si>
  <si>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</si>
  <si>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</si>
  <si>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</si>
  <si>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</si>
  <si>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</si>
  <si>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</si>
  <si>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</si>
  <si>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</si>
  <si>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</si>
  <si>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</si>
  <si>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</si>
  <si>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</si>
  <si>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</si>
  <si>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</si>
  <si>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</si>
  <si>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</si>
  <si>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</si>
  <si>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</si>
  <si>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</si>
  <si>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</si>
  <si>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</si>
  <si>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</si>
  <si>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</si>
  <si>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</si>
  <si>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</si>
  <si>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</si>
  <si>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</si>
  <si>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</si>
  <si>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</si>
  <si>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</si>
  <si>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</si>
  <si>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</si>
  <si>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</si>
  <si>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</si>
  <si>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</si>
  <si>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</si>
  <si>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</si>
  <si>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</si>
  <si>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</si>
  <si>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</si>
  <si>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</si>
  <si>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</si>
  <si>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</si>
  <si>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</si>
  <si>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</si>
  <si>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</si>
  <si>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</si>
  <si>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</si>
  <si>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</si>
  <si>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</si>
  <si>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</si>
  <si>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</si>
  <si>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</si>
  <si>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</si>
  <si>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</si>
  <si>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</si>
  <si>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</si>
  <si>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</si>
  <si>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</si>
  <si>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</si>
  <si>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</si>
  <si>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</si>
  <si>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</si>
  <si>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</si>
  <si>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</si>
  <si>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</si>
  <si>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</si>
  <si>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</si>
  <si>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</si>
  <si>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</si>
  <si>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</si>
  <si>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</si>
  <si>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</si>
  <si>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</si>
  <si>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</si>
  <si>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</si>
  <si>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</si>
  <si>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</si>
  <si>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</si>
  <si>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</si>
  <si>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</si>
  <si>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</si>
  <si>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</si>
  <si>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</si>
  <si>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</si>
  <si>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</si>
  <si>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</si>
  <si>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</si>
  <si>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</si>
  <si>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</si>
  <si>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</si>
  <si>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</si>
  <si>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</si>
  <si>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</si>
  <si>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</si>
  <si>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</si>
  <si>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</si>
  <si>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</si>
  <si>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</si>
  <si>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</si>
  <si>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</si>
  <si>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</si>
  <si>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</si>
  <si>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</si>
  <si>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</si>
  <si>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</si>
  <si>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</si>
  <si>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</si>
  <si>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</si>
  <si>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</si>
  <si>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</si>
  <si>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</si>
  <si>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</si>
  <si>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</si>
  <si>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</si>
  <si>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</si>
  <si>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</si>
  <si>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</si>
  <si>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</si>
  <si>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</si>
  <si>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</si>
  <si>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</si>
  <si>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</si>
  <si>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</si>
  <si>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</si>
  <si>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</si>
  <si>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</si>
  <si>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</si>
  <si>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</si>
  <si>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</si>
  <si>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</si>
  <si>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</si>
  <si>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</si>
  <si>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</si>
  <si>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</si>
  <si>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</si>
  <si>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</si>
  <si>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</si>
  <si>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</si>
  <si>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</si>
  <si>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</si>
  <si>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</si>
  <si>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</si>
  <si>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</si>
  <si>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</si>
  <si>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</si>
  <si>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</si>
  <si>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</si>
  <si>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</si>
  <si>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</si>
  <si>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</si>
  <si>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</si>
  <si>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</si>
  <si>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</si>
  <si>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</si>
  <si>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</si>
  <si>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</si>
  <si>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</si>
  <si>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</si>
  <si>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</si>
  <si>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</si>
  <si>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</si>
  <si>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</si>
  <si>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</si>
  <si>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</si>
  <si>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</si>
  <si>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</si>
  <si>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</si>
  <si>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</si>
  <si>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</si>
  <si>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</si>
  <si>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</si>
  <si>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</si>
  <si>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</si>
  <si>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</si>
  <si>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</si>
  <si>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</si>
  <si>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</si>
  <si>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</si>
  <si>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</si>
  <si>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</si>
  <si>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</si>
  <si>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</si>
  <si>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</si>
  <si>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</si>
  <si>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</si>
  <si>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</si>
  <si>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</si>
  <si>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</si>
  <si>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</si>
  <si>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</si>
  <si>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</si>
  <si>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</si>
  <si>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</si>
  <si>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</si>
  <si>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</si>
  <si>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</si>
  <si>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</si>
  <si>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</si>
  <si>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</si>
  <si>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</si>
  <si>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</si>
  <si>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</si>
  <si>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</si>
  <si>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</si>
  <si>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</si>
  <si>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</si>
  <si>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</si>
  <si>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</si>
  <si>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</si>
  <si>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</si>
  <si>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</si>
  <si>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</si>
  <si>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</si>
  <si>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</si>
  <si>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</si>
  <si>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</si>
  <si>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</si>
  <si>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</si>
  <si>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</si>
  <si>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</si>
  <si>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</si>
  <si>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</si>
  <si>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</si>
  <si>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</si>
  <si>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</si>
  <si>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</si>
  <si>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</si>
  <si>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</si>
  <si>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</si>
  <si>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</si>
  <si>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</si>
  <si>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</si>
  <si>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</si>
  <si>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</si>
  <si>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</si>
  <si>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</si>
  <si>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</si>
  <si>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</si>
  <si>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</si>
  <si>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</si>
  <si>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</si>
  <si>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</si>
  <si>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</si>
  <si>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</si>
  <si>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</si>
  <si>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</si>
  <si>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</si>
  <si>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</si>
  <si>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</si>
  <si>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</si>
  <si>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</si>
  <si>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</si>
  <si>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</si>
  <si>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</si>
  <si>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</si>
  <si>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</si>
  <si>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</si>
  <si>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</si>
  <si>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</si>
  <si>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</si>
  <si>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</si>
  <si>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</si>
  <si>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</si>
  <si>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</si>
  <si>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</si>
  <si>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</si>
  <si>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</si>
  <si>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</si>
  <si>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</si>
  <si>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</si>
  <si>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</si>
  <si>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</si>
  <si>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</si>
  <si>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</si>
  <si>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</si>
  <si>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</si>
  <si>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</si>
  <si>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</si>
  <si>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</si>
  <si>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</si>
  <si>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</si>
  <si>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</si>
  <si>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</si>
  <si>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</si>
  <si>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</si>
  <si>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</si>
  <si>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</si>
  <si>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</si>
  <si>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</si>
  <si>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</si>
  <si>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</si>
  <si>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</si>
  <si>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</si>
  <si>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</si>
  <si>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</si>
  <si>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</si>
  <si>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</si>
  <si>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</si>
  <si>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</si>
  <si>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</si>
  <si>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</si>
  <si>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</si>
  <si>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</si>
  <si>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</si>
  <si>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</si>
  <si>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</si>
  <si>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</si>
  <si>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</si>
  <si>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</si>
  <si>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</si>
  <si>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</si>
  <si>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</si>
  <si>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</si>
  <si>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</si>
  <si>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</si>
  <si>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</si>
  <si>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</si>
  <si>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</si>
  <si>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</si>
  <si>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</si>
  <si>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</si>
  <si>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</si>
  <si>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</si>
  <si>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</si>
  <si>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</si>
  <si>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</si>
  <si>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</si>
  <si>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</si>
  <si>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</si>
  <si>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</si>
  <si>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</si>
  <si>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</si>
  <si>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</si>
  <si>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</si>
  <si>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</si>
  <si>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</si>
  <si>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</si>
  <si>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</si>
  <si>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</si>
  <si>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</si>
  <si>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</si>
  <si>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</si>
  <si>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</si>
  <si>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</si>
  <si>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</si>
  <si>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</si>
  <si>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</si>
  <si>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</si>
  <si>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</si>
  <si>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</si>
  <si>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</si>
  <si>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</si>
  <si>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</si>
  <si>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</si>
  <si>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</si>
  <si>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</si>
  <si>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</si>
  <si>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</si>
  <si>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</si>
  <si>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</si>
  <si>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</si>
  <si>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</si>
  <si>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</si>
  <si>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</si>
  <si>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</si>
  <si>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</si>
  <si>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</si>
  <si>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</si>
  <si>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</si>
  <si>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</si>
  <si>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</si>
  <si>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</si>
  <si>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</si>
  <si>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</si>
  <si>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</si>
  <si>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</si>
  <si>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</si>
  <si>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</si>
  <si>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</si>
  <si>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</si>
  <si>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</si>
  <si>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</si>
  <si>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</si>
  <si>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</si>
  <si>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</si>
  <si>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</si>
  <si>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</si>
  <si>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</si>
  <si>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</si>
  <si>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</si>
  <si>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</si>
  <si>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</si>
  <si>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</si>
  <si>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</si>
  <si>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</si>
  <si>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</si>
  <si>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</si>
  <si>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</si>
  <si>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</si>
  <si>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</si>
  <si>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</si>
  <si>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</si>
  <si>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</si>
  <si>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</si>
  <si>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</si>
  <si>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</si>
  <si>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</si>
  <si>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</si>
  <si>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</si>
  <si>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</si>
  <si>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</si>
  <si>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</si>
  <si>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</si>
  <si>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</si>
  <si>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</si>
  <si>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</si>
  <si>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</si>
  <si>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</si>
  <si>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</si>
  <si>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</si>
  <si>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</si>
  <si>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</si>
  <si>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</si>
  <si>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</si>
  <si>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</si>
  <si>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</si>
  <si>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</si>
  <si>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</si>
  <si>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</si>
  <si>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</si>
  <si>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</si>
  <si>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</si>
  <si>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</si>
  <si>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</si>
  <si>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</si>
  <si>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</si>
  <si>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</si>
  <si>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</si>
  <si>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</si>
  <si>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</si>
  <si>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</si>
  <si>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</si>
  <si>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</si>
  <si>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</si>
  <si>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</si>
  <si>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</si>
  <si>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</si>
  <si>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</si>
  <si>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</si>
  <si>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</si>
  <si>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</si>
  <si>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</si>
  <si>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</si>
  <si>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</si>
  <si>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</si>
  <si>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</si>
  <si>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</si>
  <si>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</si>
  <si>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</si>
  <si>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</si>
  <si>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</si>
  <si>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</si>
  <si>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</si>
  <si>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</si>
  <si>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</si>
  <si>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</si>
  <si>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</si>
  <si>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</si>
  <si>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</si>
  <si>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</si>
  <si>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</si>
  <si>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</si>
  <si>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</si>
  <si>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</si>
  <si>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</si>
  <si>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</si>
  <si>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</si>
  <si>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</si>
  <si>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</si>
  <si>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</si>
  <si>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</si>
  <si>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</si>
  <si>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</si>
  <si>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</si>
  <si>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</si>
  <si>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</si>
  <si>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</si>
  <si>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</si>
  <si>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</si>
  <si>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</si>
  <si>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</si>
  <si>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</si>
  <si>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</si>
  <si>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</si>
  <si>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</si>
  <si>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</si>
  <si>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</si>
  <si>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</si>
  <si>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</si>
  <si>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</si>
  <si>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</si>
  <si>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</si>
  <si>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</si>
  <si>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</si>
  <si>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</si>
  <si>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</si>
  <si>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</si>
  <si>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</si>
  <si>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</si>
  <si>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</si>
  <si>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</si>
  <si>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</si>
  <si>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</si>
  <si>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</si>
  <si>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</si>
  <si>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</si>
  <si>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</si>
  <si>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</si>
  <si>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</si>
  <si>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</si>
  <si>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</si>
  <si>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</si>
  <si>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</si>
  <si>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</si>
  <si>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</si>
  <si>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</si>
  <si>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</si>
  <si>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</si>
  <si>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</si>
  <si>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</si>
  <si>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</si>
  <si>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</si>
  <si>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</si>
  <si>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</si>
  <si>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</si>
  <si>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</si>
  <si>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</si>
  <si>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</si>
  <si>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</si>
  <si>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</si>
  <si>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</si>
  <si>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</si>
  <si>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</si>
  <si>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</si>
  <si>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</si>
  <si>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</si>
  <si>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</si>
  <si>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</si>
  <si>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</si>
  <si>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</si>
  <si>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</si>
  <si>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</si>
  <si>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</si>
  <si>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</si>
  <si>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</si>
  <si>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</si>
  <si>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</si>
  <si>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</si>
  <si>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</si>
  <si>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</si>
  <si>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</si>
  <si>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</si>
  <si>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</si>
  <si>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</si>
  <si>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</si>
  <si>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</si>
  <si>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</si>
  <si>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</si>
  <si>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</si>
  <si>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</si>
  <si>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</si>
  <si>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</si>
  <si>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</si>
  <si>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</si>
  <si>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</si>
  <si>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</si>
  <si>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</si>
  <si>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</si>
  <si>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</si>
  <si>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</si>
  <si>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</si>
  <si>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</si>
  <si>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</si>
  <si>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</si>
  <si>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</si>
  <si>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</si>
  <si>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</si>
  <si>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</si>
  <si>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</si>
  <si>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</si>
  <si>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</si>
  <si>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</si>
  <si>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</si>
  <si>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</si>
  <si>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</si>
  <si>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</si>
  <si>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</si>
  <si>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</si>
  <si>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</si>
  <si>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</si>
  <si>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</si>
  <si>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</si>
  <si>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</si>
  <si>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</si>
  <si>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</si>
  <si>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</si>
  <si>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</si>
  <si>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</si>
  <si>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</si>
  <si>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</si>
  <si>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</si>
  <si>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</si>
  <si>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</si>
  <si>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</si>
  <si>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</si>
  <si>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</si>
  <si>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</si>
  <si>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</si>
  <si>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</si>
  <si>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</si>
  <si>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</si>
  <si>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</si>
  <si>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</si>
  <si>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</si>
  <si>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</si>
  <si>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</si>
  <si>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</si>
  <si>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</si>
  <si>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</si>
  <si>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</si>
  <si>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</si>
  <si>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</si>
  <si>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</si>
  <si>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</si>
  <si>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</si>
  <si>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</si>
  <si>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</si>
  <si>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</si>
  <si>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</si>
  <si>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</si>
  <si>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</si>
  <si>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</si>
  <si>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</si>
  <si>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</si>
  <si>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</si>
  <si>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</si>
  <si>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</si>
  <si>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</si>
  <si>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</si>
  <si>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</si>
  <si>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</si>
  <si>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</si>
  <si>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</si>
  <si>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</si>
  <si>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</si>
  <si>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</si>
  <si>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</si>
  <si>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</si>
  <si>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</si>
  <si>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</si>
  <si>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</si>
  <si>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</si>
  <si>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</si>
  <si>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</si>
  <si>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</si>
  <si>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</si>
  <si>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</si>
  <si>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</si>
  <si>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</si>
  <si>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</si>
  <si>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</si>
  <si>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</si>
  <si>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</si>
  <si>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</si>
  <si>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</si>
  <si>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</si>
  <si>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</si>
  <si>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</si>
  <si>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</si>
  <si>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</si>
  <si>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</si>
  <si>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</si>
  <si>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</si>
  <si>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</si>
  <si>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</si>
  <si>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</si>
  <si>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</si>
  <si>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</si>
  <si>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</si>
  <si>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</si>
  <si>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</si>
  <si>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</si>
  <si>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</si>
  <si>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</si>
  <si>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</si>
  <si>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</si>
  <si>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</si>
  <si>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</si>
  <si>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</si>
  <si>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</si>
  <si>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</si>
  <si>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</si>
  <si>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</si>
  <si>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</si>
  <si>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</si>
  <si>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</si>
  <si>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</si>
  <si>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</si>
  <si>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</si>
  <si>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</si>
  <si>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</si>
  <si>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</si>
  <si>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</si>
  <si>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</si>
  <si>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</si>
  <si>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</si>
  <si>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</si>
  <si>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</si>
  <si>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</si>
  <si>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</si>
  <si>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</si>
  <si>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</si>
  <si>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</si>
  <si>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</si>
  <si>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</si>
  <si>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</si>
  <si>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</si>
  <si>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</si>
  <si>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</si>
  <si>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</si>
  <si>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</si>
  <si>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</si>
  <si>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</si>
  <si>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</si>
  <si>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</si>
  <si>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</si>
  <si>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</si>
  <si>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</si>
  <si>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</si>
  <si>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</si>
  <si>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</si>
  <si>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</si>
  <si>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</si>
  <si>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</si>
  <si>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</si>
  <si>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</si>
  <si>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</si>
  <si>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</si>
  <si>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</si>
  <si>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</si>
  <si>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</si>
  <si>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</si>
  <si>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</si>
  <si>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</si>
  <si>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</si>
  <si>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</si>
  <si>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</si>
  <si>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</si>
  <si>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</si>
  <si>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</si>
  <si>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</si>
  <si>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</si>
  <si>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</si>
  <si>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</si>
  <si>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</si>
  <si>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</si>
  <si>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</si>
  <si>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</si>
  <si>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</si>
  <si>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</si>
  <si>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</si>
  <si>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</si>
  <si>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</si>
  <si>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</si>
  <si>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</si>
  <si>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</si>
  <si>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</si>
  <si>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</si>
  <si>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</si>
  <si>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</si>
  <si>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</si>
  <si>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</si>
  <si>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</si>
  <si>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</si>
  <si>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</si>
  <si>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</si>
  <si>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</si>
  <si>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</si>
  <si>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</si>
  <si>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</si>
  <si>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</si>
  <si>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</si>
  <si>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</si>
  <si>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</si>
  <si>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</si>
  <si>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</si>
  <si>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</si>
  <si>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</si>
  <si>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</si>
  <si>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</si>
  <si>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</si>
  <si>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</si>
  <si>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</si>
  <si>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</si>
  <si>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</si>
  <si>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</si>
  <si>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</si>
  <si>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</si>
  <si>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</si>
  <si>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</si>
  <si>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</si>
  <si>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</si>
  <si>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</si>
  <si>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</si>
  <si>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</si>
  <si>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</si>
  <si>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</si>
  <si>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</si>
  <si>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</si>
  <si>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</si>
  <si>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</si>
  <si>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</si>
  <si>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</si>
  <si>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</si>
  <si>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</si>
  <si>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</si>
  <si>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</si>
  <si>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</si>
  <si>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</si>
  <si>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</si>
  <si>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</si>
  <si>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</si>
  <si>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</si>
  <si>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</si>
  <si>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</si>
  <si>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</si>
  <si>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</si>
  <si>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</si>
  <si>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</si>
  <si>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</si>
  <si>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</si>
  <si>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</si>
  <si>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</si>
  <si>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</si>
  <si>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</si>
  <si>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</si>
  <si>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</si>
  <si>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</si>
  <si>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</si>
  <si>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</si>
  <si>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</si>
  <si>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</si>
  <si>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</si>
  <si>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</si>
  <si>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</si>
  <si>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</si>
  <si>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</si>
  <si>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</si>
  <si>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</si>
  <si>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</si>
  <si>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</si>
  <si>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</si>
  <si>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</si>
  <si>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</si>
  <si>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</si>
  <si>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</si>
  <si>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</si>
  <si>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</si>
  <si>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</si>
  <si>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</si>
  <si>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</si>
  <si>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</si>
  <si>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</si>
  <si>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</si>
  <si>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</si>
  <si>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</si>
  <si>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</si>
  <si>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</si>
  <si>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</si>
  <si>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</si>
  <si>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</si>
  <si>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</si>
  <si>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</si>
  <si>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</si>
  <si>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</si>
  <si>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</si>
  <si>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</si>
  <si>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</si>
  <si>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</si>
  <si>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</si>
  <si>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</si>
  <si>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</si>
  <si>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</si>
  <si>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</si>
  <si>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</si>
  <si>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</si>
  <si>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</si>
  <si>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</si>
  <si>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</si>
  <si>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</si>
  <si>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</si>
  <si>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</si>
  <si>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</si>
  <si>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</si>
  <si>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</si>
  <si>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</si>
  <si>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</si>
  <si>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</si>
  <si>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</si>
  <si>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</si>
  <si>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</si>
  <si>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</si>
  <si>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</si>
  <si>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</si>
  <si>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</si>
  <si>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</si>
  <si>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</si>
  <si>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</si>
  <si>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</si>
  <si>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</si>
  <si>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</si>
  <si>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</si>
  <si>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</si>
  <si>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</si>
  <si>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</si>
  <si>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</si>
  <si>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</si>
  <si>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</si>
  <si>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</si>
  <si>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</si>
  <si>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</si>
  <si>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</si>
  <si>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</si>
  <si>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</si>
  <si>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</si>
  <si>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</si>
  <si>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</si>
  <si>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</si>
  <si>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</si>
  <si>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</si>
  <si>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</si>
  <si>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</si>
  <si>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</si>
  <si>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</si>
  <si>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</si>
  <si>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</si>
  <si>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</si>
  <si>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</si>
  <si>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</si>
  <si>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</si>
  <si>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</si>
  <si>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</si>
  <si>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</si>
  <si>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</si>
  <si>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</si>
  <si>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</si>
  <si>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</si>
  <si>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</si>
  <si>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</si>
  <si>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</si>
  <si>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</si>
  <si>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</si>
  <si>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</si>
  <si>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</si>
  <si>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</si>
  <si>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</si>
  <si>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</si>
  <si>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</si>
  <si>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</si>
  <si>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</si>
  <si>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</si>
  <si>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</si>
  <si>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</si>
  <si>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</si>
  <si>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</si>
  <si>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</si>
  <si>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</si>
  <si>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</si>
  <si>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</si>
  <si>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</si>
  <si>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</si>
  <si>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</si>
  <si>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</si>
  <si>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</si>
  <si>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</si>
  <si>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</si>
  <si>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</si>
  <si>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</si>
  <si>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</si>
  <si>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</si>
  <si>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</si>
  <si>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</si>
  <si>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</si>
  <si>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</si>
  <si>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</si>
  <si>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</si>
  <si>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</si>
  <si>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</si>
  <si>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</si>
  <si>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</si>
  <si>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</si>
  <si>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</si>
  <si>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</si>
  <si>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</si>
  <si>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</si>
  <si>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</si>
  <si>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</si>
  <si>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</si>
  <si>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</si>
  <si>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</si>
  <si>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</si>
  <si>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</si>
  <si>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</si>
  <si>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</si>
  <si>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</si>
  <si>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</si>
  <si>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</si>
  <si>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</si>
  <si>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</si>
  <si>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</si>
  <si>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</si>
  <si>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</si>
  <si>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</si>
  <si>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</si>
  <si>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</si>
  <si>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</si>
  <si>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</si>
  <si>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</si>
  <si>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</si>
  <si>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</si>
  <si>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</si>
  <si>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</si>
  <si>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</si>
  <si>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</si>
  <si>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</si>
  <si>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</si>
  <si>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</si>
  <si>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</si>
  <si>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</si>
  <si>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</si>
  <si>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</si>
  <si>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</si>
  <si>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</si>
  <si>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</si>
  <si>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</si>
  <si>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</si>
  <si>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</si>
  <si>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</si>
  <si>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</si>
  <si>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</si>
  <si>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</si>
  <si>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</si>
  <si>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</si>
  <si>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</si>
  <si>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</si>
  <si>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</si>
  <si>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</si>
  <si>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</si>
  <si>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</si>
  <si>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</si>
  <si>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</si>
  <si>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</si>
  <si>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</si>
  <si>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</si>
  <si>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</si>
  <si>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</si>
  <si>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</si>
  <si>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</si>
  <si>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</si>
  <si>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</si>
  <si>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</si>
  <si>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</si>
  <si>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</si>
  <si>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</si>
  <si>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</si>
  <si>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</si>
  <si>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</si>
  <si>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</si>
  <si>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</si>
  <si>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</si>
  <si>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</si>
  <si>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</si>
  <si>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</si>
  <si>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</si>
  <si>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</si>
  <si>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</si>
  <si>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</si>
  <si>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</si>
  <si>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</si>
  <si>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</si>
  <si>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</si>
  <si>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</si>
  <si>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</si>
  <si>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</si>
  <si>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</si>
  <si>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</si>
  <si>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</si>
  <si>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</si>
  <si>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</si>
  <si>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</si>
  <si>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</si>
  <si>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</si>
  <si>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</si>
  <si>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</si>
  <si>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</si>
  <si>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</si>
  <si>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</si>
  <si>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</si>
  <si>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</si>
  <si>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</si>
  <si>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</si>
  <si>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</si>
  <si>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</si>
  <si>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</si>
  <si>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</si>
  <si>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</si>
  <si>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</si>
  <si>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</si>
  <si>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</si>
  <si>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</si>
  <si>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</si>
  <si>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</si>
  <si>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</si>
  <si>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</si>
  <si>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</si>
  <si>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</si>
  <si>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</si>
  <si>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</si>
  <si>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</si>
  <si>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</si>
  <si>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</si>
  <si>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</si>
  <si>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</si>
  <si>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</si>
  <si>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</si>
  <si>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</si>
  <si>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</si>
  <si>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</si>
  <si>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</si>
  <si>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</si>
  <si>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</si>
  <si>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</si>
  <si>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</si>
  <si>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</si>
  <si>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</si>
  <si>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</si>
  <si>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</si>
  <si>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</si>
  <si>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</si>
  <si>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</si>
  <si>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</si>
  <si>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</si>
  <si>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</si>
  <si>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</si>
  <si>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</si>
  <si>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</si>
  <si>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</si>
  <si>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</si>
  <si>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</si>
  <si>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</si>
  <si>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</si>
  <si>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</si>
  <si>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</si>
  <si>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</si>
  <si>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</si>
  <si>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</si>
  <si>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</si>
  <si>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</si>
  <si>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</si>
  <si>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</si>
  <si>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</si>
  <si>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</si>
  <si>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</si>
  <si>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</si>
  <si>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</si>
  <si>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</si>
  <si>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</si>
  <si>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</si>
  <si>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</si>
  <si>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</si>
  <si>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</si>
  <si>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</si>
  <si>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</si>
  <si>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</si>
  <si>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</si>
  <si>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</si>
  <si>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</si>
  <si>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</si>
  <si>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</si>
  <si>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</si>
  <si>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</si>
  <si>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</si>
  <si>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</si>
  <si>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</si>
  <si>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</si>
  <si>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</si>
  <si>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</si>
  <si>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</si>
  <si>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</si>
  <si>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</si>
  <si>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</si>
  <si>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</si>
  <si>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</si>
  <si>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</si>
  <si>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</si>
  <si>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</si>
  <si>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</si>
  <si>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</si>
  <si>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</si>
  <si>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</si>
  <si>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</si>
  <si>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</si>
  <si>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</si>
  <si>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</si>
  <si>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</si>
  <si>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</si>
  <si>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</si>
  <si>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</si>
  <si>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</si>
  <si>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</si>
  <si>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</si>
  <si>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</si>
  <si>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</si>
  <si>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</si>
  <si>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</si>
  <si>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</si>
  <si>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</si>
  <si>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</si>
  <si>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</si>
  <si>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</si>
  <si>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</si>
  <si>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</si>
  <si>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</si>
  <si>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</si>
  <si>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</si>
  <si>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</si>
  <si>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</si>
  <si>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</si>
  <si>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</si>
  <si>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</si>
  <si>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</si>
  <si>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</si>
  <si>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</si>
  <si>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</si>
  <si>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</si>
  <si>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</si>
  <si>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</si>
  <si>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</si>
  <si>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</si>
  <si>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</si>
  <si>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</si>
  <si>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</si>
  <si>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</si>
  <si>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</si>
  <si>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</si>
  <si>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</si>
  <si>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</si>
  <si>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</si>
  <si>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</si>
  <si>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</si>
  <si>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</si>
  <si>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</si>
  <si>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</si>
  <si>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</si>
  <si>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</si>
  <si>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</si>
  <si>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</si>
  <si>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</si>
  <si>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</si>
  <si>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</si>
  <si>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</si>
  <si>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</si>
  <si>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</si>
  <si>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</si>
  <si>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</si>
  <si>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</si>
  <si>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</si>
  <si>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</si>
  <si>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</si>
  <si>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</si>
  <si>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</si>
  <si>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</si>
  <si>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</si>
  <si>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</si>
  <si>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</si>
  <si>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</si>
  <si>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</si>
  <si>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</si>
  <si>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</si>
  <si>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</si>
  <si>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</si>
  <si>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</si>
  <si>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</si>
  <si>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</si>
  <si>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</si>
  <si>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</si>
  <si>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</si>
  <si>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</si>
  <si>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</si>
  <si>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</si>
  <si>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</si>
  <si>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</si>
  <si>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</si>
  <si>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</si>
  <si>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</si>
  <si>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</si>
  <si>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</si>
  <si>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</si>
  <si>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</si>
  <si>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</si>
  <si>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</si>
  <si>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</si>
  <si>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</si>
  <si>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</si>
  <si>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</si>
  <si>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</si>
  <si>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</si>
  <si>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</si>
  <si>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</si>
  <si>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</si>
  <si>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</si>
  <si>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</si>
  <si>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</si>
  <si>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</si>
  <si>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</si>
  <si>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</si>
  <si>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</si>
  <si>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</si>
  <si>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</si>
  <si>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</si>
  <si>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</si>
  <si>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</si>
  <si>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</si>
  <si>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</si>
  <si>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</si>
  <si>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</si>
  <si>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</si>
  <si>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</si>
  <si>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</si>
  <si>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</si>
  <si>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</si>
  <si>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</si>
  <si>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</si>
  <si>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</si>
  <si>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</si>
  <si>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</si>
  <si>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</si>
  <si>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</si>
  <si>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</si>
  <si>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</si>
  <si>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</si>
  <si>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</si>
  <si>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</si>
  <si>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</si>
  <si>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</si>
  <si>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</si>
  <si>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</si>
  <si>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</si>
  <si>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</si>
  <si>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</si>
  <si>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</si>
  <si>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</si>
  <si>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</si>
  <si>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</si>
  <si>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</si>
  <si>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</si>
  <si>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</si>
  <si>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</si>
  <si>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</si>
  <si>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</si>
  <si>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</si>
  <si>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</si>
  <si>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</si>
  <si>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</si>
  <si>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</si>
  <si>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</si>
  <si>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</si>
  <si>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</si>
  <si>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</si>
  <si>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</si>
  <si>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</si>
  <si>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</si>
  <si>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</si>
  <si>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</si>
  <si>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</si>
  <si>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</si>
  <si>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</si>
  <si>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</si>
  <si>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</si>
  <si>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</si>
  <si>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</si>
  <si>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</si>
  <si>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</si>
  <si>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</si>
  <si>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</si>
  <si>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</si>
  <si>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</si>
  <si>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</si>
  <si>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</si>
  <si>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</si>
  <si>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</si>
  <si>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</si>
  <si>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</si>
  <si>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</si>
  <si>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</si>
  <si>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</si>
  <si>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</si>
  <si>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</si>
  <si>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</si>
  <si>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</si>
  <si>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</si>
  <si>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</si>
  <si>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</si>
  <si>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</si>
  <si>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</si>
  <si>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</si>
  <si>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</si>
  <si>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</si>
  <si>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</si>
  <si>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</si>
  <si>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</si>
  <si>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</si>
  <si>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</si>
  <si>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</si>
  <si>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</si>
  <si>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</si>
  <si>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</si>
  <si>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</si>
  <si>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</si>
  <si>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</si>
  <si>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</si>
  <si>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</si>
  <si>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</si>
  <si>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</si>
  <si>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</si>
  <si>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</si>
  <si>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</si>
  <si>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</si>
  <si>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</si>
  <si>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</si>
  <si>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</si>
  <si>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</si>
  <si>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</si>
  <si>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</si>
  <si>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</si>
  <si>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</si>
  <si>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</si>
  <si>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</si>
  <si>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</si>
  <si>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</si>
  <si>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</si>
  <si>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</si>
  <si>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</si>
  <si>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</si>
  <si>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</si>
  <si>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</si>
  <si>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</si>
  <si>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</si>
  <si>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</si>
  <si>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</si>
  <si>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</si>
  <si>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</si>
  <si>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</si>
  <si>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</si>
  <si>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</si>
  <si>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</si>
  <si>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</si>
  <si>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</si>
  <si>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</si>
  <si>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</si>
  <si>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</si>
  <si>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</si>
  <si>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</si>
  <si>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</si>
  <si>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</si>
  <si>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</si>
  <si>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</si>
  <si>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</si>
  <si>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</si>
  <si>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</si>
  <si>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</si>
  <si>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</si>
  <si>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</si>
  <si>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</si>
  <si>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</si>
  <si>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</si>
  <si>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</si>
  <si>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</si>
  <si>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</si>
  <si>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</si>
  <si>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</si>
  <si>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</si>
  <si>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</si>
  <si>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</si>
  <si>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</si>
  <si>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</si>
  <si>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</si>
  <si>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</si>
  <si>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</si>
  <si>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</si>
  <si>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</si>
  <si>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</si>
  <si>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</si>
  <si>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</si>
  <si>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</si>
  <si>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</si>
  <si>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</si>
  <si>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</si>
  <si>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</si>
  <si>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</si>
  <si>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</si>
  <si>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</si>
  <si>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</si>
  <si>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</si>
  <si>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</si>
  <si>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</si>
  <si>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</si>
  <si>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</si>
  <si>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</si>
  <si>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</si>
  <si>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</si>
  <si>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</si>
  <si>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</si>
  <si>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</si>
  <si>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</si>
  <si>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</si>
  <si>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</si>
  <si>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</si>
  <si>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</si>
  <si>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</si>
  <si>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</si>
  <si>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</si>
  <si>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</si>
  <si>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</si>
  <si>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</si>
  <si>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</si>
  <si>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</si>
  <si>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</si>
  <si>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</si>
  <si>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</si>
  <si>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</si>
  <si>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</si>
  <si>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</si>
  <si>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</si>
  <si>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</si>
  <si>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</si>
  <si>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</si>
  <si>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</si>
  <si>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</si>
  <si>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</si>
  <si>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</si>
  <si>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</si>
  <si>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</si>
  <si>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</si>
  <si>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</si>
  <si>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</si>
  <si>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</si>
  <si>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</si>
  <si>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</si>
  <si>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</si>
  <si>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</si>
  <si>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</si>
  <si>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</si>
  <si>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</si>
  <si>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</si>
  <si>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</si>
  <si>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</si>
  <si>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</si>
  <si>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</si>
  <si>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</si>
  <si>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</si>
  <si>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</si>
  <si>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</si>
  <si>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</si>
  <si>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</si>
  <si>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</si>
  <si>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</si>
  <si>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</si>
  <si>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</si>
  <si>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</si>
  <si>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</si>
  <si>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</si>
  <si>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</si>
  <si>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</si>
  <si>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</si>
  <si>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</si>
  <si>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</si>
  <si>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</si>
  <si>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</si>
  <si>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</si>
  <si>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</si>
  <si>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</si>
  <si>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</si>
  <si>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</si>
  <si>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</si>
  <si>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</si>
  <si>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</si>
  <si>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</si>
  <si>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</si>
  <si>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</si>
  <si>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</si>
  <si>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</si>
  <si>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</si>
  <si>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</si>
  <si>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</si>
  <si>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</si>
  <si>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</si>
  <si>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</si>
  <si>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</si>
  <si>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</si>
  <si>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</si>
  <si>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</si>
  <si>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</si>
  <si>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</si>
  <si>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</si>
  <si>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</si>
  <si>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</si>
  <si>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</si>
  <si>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</si>
  <si>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</si>
  <si>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</si>
  <si>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</si>
  <si>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</si>
  <si>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</si>
  <si>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</si>
  <si>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</si>
  <si>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</si>
  <si>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</si>
  <si>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</si>
  <si>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</si>
  <si>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</si>
  <si>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</si>
  <si>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</si>
  <si>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</si>
  <si>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</si>
  <si>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</si>
  <si>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</si>
  <si>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</si>
  <si>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</si>
  <si>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</si>
  <si>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</si>
  <si>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</si>
  <si>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</si>
  <si>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</si>
  <si>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</si>
  <si>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</si>
  <si>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</si>
  <si>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</si>
  <si>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</si>
  <si>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</si>
  <si>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</si>
  <si>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</si>
  <si>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</si>
  <si>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</si>
  <si>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</si>
  <si>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</si>
  <si>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</si>
  <si>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</si>
  <si>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</si>
  <si>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</si>
  <si>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</si>
  <si>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</si>
  <si>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</si>
  <si>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</si>
  <si>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</si>
  <si>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</si>
  <si>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</si>
  <si>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</si>
  <si>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</si>
  <si>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</si>
  <si>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</si>
  <si>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</si>
  <si>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</si>
  <si>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</si>
  <si>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</si>
  <si>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</si>
  <si>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</si>
  <si>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</si>
  <si>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</si>
  <si>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</si>
  <si>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</si>
  <si>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</si>
  <si>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</si>
  <si>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</si>
  <si>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</si>
  <si>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</si>
  <si>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</si>
  <si>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</si>
  <si>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</si>
  <si>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</si>
  <si>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</si>
  <si>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</si>
  <si>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</si>
  <si>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</si>
  <si>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</si>
  <si>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</si>
  <si>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</si>
  <si>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</si>
  <si>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</si>
  <si>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</si>
  <si>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</si>
  <si>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</si>
  <si>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</si>
  <si>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</si>
  <si>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</si>
  <si>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</si>
  <si>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</si>
  <si>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</si>
  <si>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</si>
  <si>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</si>
  <si>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</si>
  <si>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</si>
  <si>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</si>
  <si>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</si>
  <si>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</si>
  <si>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</si>
  <si>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</si>
  <si>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</si>
  <si>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</si>
  <si>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</si>
  <si>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</si>
  <si>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</si>
  <si>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</si>
  <si>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</si>
  <si>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</si>
  <si>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</si>
  <si>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</si>
  <si>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</si>
  <si>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</si>
  <si>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</si>
  <si>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</si>
  <si>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</si>
  <si>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</si>
  <si>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</si>
  <si>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</si>
  <si>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</si>
  <si>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</si>
  <si>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</si>
  <si>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</si>
  <si>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</si>
  <si>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</si>
  <si>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</si>
  <si>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</si>
  <si>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</si>
  <si>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</si>
  <si>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</si>
  <si>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</si>
  <si>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</si>
  <si>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</si>
  <si>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</si>
  <si>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</si>
  <si>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</si>
  <si>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</si>
  <si>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</si>
  <si>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</si>
  <si>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</si>
  <si>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</si>
  <si>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</si>
  <si>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</si>
  <si>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</si>
  <si>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</si>
  <si>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</si>
  <si>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</si>
  <si>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</si>
  <si>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</si>
  <si>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</si>
  <si>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</si>
  <si>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</si>
  <si>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</si>
  <si>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</si>
  <si>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</si>
  <si>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</si>
  <si>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</si>
  <si>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</si>
  <si>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</si>
  <si>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</si>
  <si>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</si>
  <si>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</si>
  <si>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</si>
  <si>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</si>
  <si>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</si>
  <si>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</si>
  <si>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</si>
  <si>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</si>
  <si>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</si>
  <si>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</si>
  <si>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</si>
  <si>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</si>
  <si>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</si>
  <si>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</si>
  <si>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</si>
  <si>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</si>
  <si>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</si>
  <si>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</si>
  <si>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</si>
  <si>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</si>
  <si>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</si>
  <si>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</si>
  <si>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</si>
  <si>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</si>
  <si>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</si>
  <si>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</si>
  <si>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</si>
  <si>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</si>
  <si>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</si>
  <si>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</si>
  <si>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</si>
  <si>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</si>
  <si>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</si>
  <si>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</si>
  <si>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</si>
  <si>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</si>
  <si>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</si>
  <si>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</si>
  <si>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</si>
  <si>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</si>
  <si>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</si>
  <si>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</si>
  <si>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</si>
  <si>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</si>
  <si>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</si>
  <si>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</si>
  <si>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</si>
  <si>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</si>
  <si>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</si>
  <si>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</si>
  <si>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</si>
  <si>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</si>
  <si>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</si>
  <si>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</si>
  <si>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</si>
  <si>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</si>
  <si>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</si>
  <si>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</si>
  <si>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</si>
  <si>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</si>
  <si>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</si>
  <si>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</si>
  <si>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</si>
  <si>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</si>
  <si>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</si>
  <si>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</si>
  <si>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</si>
  <si>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</si>
  <si>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</si>
  <si>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</si>
  <si>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</si>
  <si>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</si>
  <si>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</si>
  <si>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</si>
  <si>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</si>
  <si>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</si>
  <si>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</si>
  <si>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</si>
  <si>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</si>
  <si>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</si>
  <si>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</si>
  <si>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</si>
  <si>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</si>
  <si>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</si>
  <si>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</si>
  <si>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</si>
  <si>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</si>
  <si>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</si>
  <si>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</si>
  <si>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</si>
  <si>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</si>
  <si>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</si>
  <si>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</si>
  <si>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</si>
  <si>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</si>
  <si>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</si>
  <si>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</si>
  <si>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</si>
  <si>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</si>
  <si>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</si>
  <si>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</si>
  <si>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</si>
  <si>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</si>
  <si>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</si>
  <si>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</si>
  <si>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</si>
  <si>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</si>
  <si>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</si>
  <si>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</si>
  <si>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</si>
  <si>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</si>
  <si>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</si>
  <si>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</si>
  <si>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</si>
  <si>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</si>
  <si>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</si>
  <si>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</si>
  <si>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</si>
  <si>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</si>
  <si>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</si>
  <si>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</si>
  <si>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</si>
  <si>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</si>
  <si>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</si>
  <si>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</si>
  <si>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</si>
  <si>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</si>
  <si>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</si>
  <si>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</si>
  <si>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</si>
  <si>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</si>
  <si>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</si>
  <si>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</si>
  <si>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</si>
  <si>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</si>
  <si>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</si>
  <si>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</si>
  <si>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</si>
  <si>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</si>
  <si>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</si>
  <si>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</si>
  <si>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</si>
  <si>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</si>
  <si>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</si>
  <si>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</si>
  <si>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</si>
  <si>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</si>
  <si>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</si>
  <si>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</si>
  <si>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</si>
  <si>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</si>
  <si>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</si>
  <si>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</si>
  <si>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</si>
  <si>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</si>
  <si>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</si>
  <si>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</si>
  <si>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</si>
  <si>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</si>
  <si>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</si>
  <si>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</si>
  <si>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</si>
  <si>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</si>
  <si>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</si>
  <si>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</si>
  <si>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</si>
  <si>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</si>
  <si>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</si>
  <si>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</si>
  <si>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</si>
  <si>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</si>
  <si>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</si>
  <si>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</si>
  <si>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</si>
  <si>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</si>
  <si>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</si>
  <si>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</si>
  <si>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</si>
  <si>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</si>
  <si>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</si>
  <si>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</si>
  <si>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</si>
  <si>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</si>
  <si>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</si>
  <si>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</si>
  <si>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</si>
  <si>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</si>
  <si>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</si>
  <si>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</si>
  <si>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</si>
  <si>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</si>
  <si>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</si>
  <si>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</si>
  <si>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</si>
  <si>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</si>
  <si>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</si>
  <si>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</si>
  <si>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</si>
  <si>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</si>
  <si>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</si>
  <si>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</si>
  <si>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</si>
  <si>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</si>
  <si>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</si>
  <si>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</si>
  <si>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</si>
  <si>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</si>
  <si>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</si>
  <si>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</si>
  <si>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</si>
  <si>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</si>
  <si>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</si>
  <si>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</si>
  <si>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</si>
  <si>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</si>
  <si>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</si>
  <si>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</si>
  <si>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</si>
  <si>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</si>
  <si>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</si>
  <si>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</si>
  <si>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</si>
  <si>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</si>
  <si>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</si>
  <si>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</si>
  <si>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</si>
  <si>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</si>
  <si>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</si>
  <si>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</si>
  <si>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</si>
  <si>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</si>
  <si>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</si>
  <si>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</si>
  <si>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</si>
  <si>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</si>
  <si>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</si>
  <si>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</si>
  <si>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</si>
  <si>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</si>
  <si>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</si>
  <si>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</si>
  <si>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</si>
  <si>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</si>
  <si>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</si>
  <si>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</si>
  <si>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</si>
  <si>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</si>
  <si>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</si>
  <si>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</si>
  <si>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</si>
  <si>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</si>
  <si>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</si>
  <si>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</si>
  <si>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</si>
  <si>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</si>
  <si>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</si>
  <si>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</si>
  <si>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</si>
  <si>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</si>
  <si>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</si>
  <si>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</si>
  <si>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</si>
  <si>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</si>
  <si>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</si>
  <si>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</si>
  <si>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</si>
  <si>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</si>
  <si>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</si>
  <si>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</si>
  <si>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</si>
  <si>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</si>
  <si>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</si>
  <si>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</si>
  <si>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</si>
  <si>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</si>
  <si>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</si>
  <si>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</si>
  <si>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</si>
  <si>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</si>
  <si>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</si>
  <si>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</si>
  <si>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</si>
  <si>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</si>
  <si>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</si>
  <si>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</si>
  <si>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</si>
  <si>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</si>
  <si>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</si>
  <si>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</si>
  <si>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</si>
  <si>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</si>
  <si>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</si>
  <si>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</si>
  <si>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</si>
  <si>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</si>
  <si>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</si>
  <si>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</si>
  <si>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</si>
  <si>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</si>
  <si>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</si>
  <si>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</si>
  <si>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</si>
  <si>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</si>
  <si>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</si>
  <si>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</si>
  <si>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</si>
  <si>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</si>
  <si>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</si>
  <si>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</si>
  <si>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</si>
  <si>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</si>
  <si>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</si>
  <si>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</si>
  <si>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</si>
  <si>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</si>
  <si>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</si>
  <si>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</si>
  <si>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</si>
  <si>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</si>
  <si>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</si>
  <si>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</si>
  <si>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</si>
  <si>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</si>
  <si>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</si>
  <si>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</si>
  <si>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</si>
  <si>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</si>
  <si>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</si>
  <si>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</si>
  <si>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</si>
  <si>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</si>
  <si>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</si>
  <si>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</si>
  <si>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</si>
  <si>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</si>
  <si>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</si>
  <si>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</si>
  <si>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</si>
  <si>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</si>
  <si>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</si>
  <si>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</si>
  <si>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</si>
  <si>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</si>
  <si>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</si>
  <si>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</si>
  <si>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</si>
  <si>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</si>
  <si>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</si>
  <si>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</si>
  <si>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</si>
  <si>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</si>
  <si>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</si>
  <si>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</si>
  <si>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</si>
  <si>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</si>
  <si>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</si>
  <si>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</si>
  <si>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</si>
  <si>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</si>
  <si>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</si>
  <si>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</si>
  <si>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</si>
  <si>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</si>
  <si>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</si>
  <si>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</si>
  <si>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</si>
  <si>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</si>
  <si>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</si>
  <si>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</si>
  <si>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</si>
  <si>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</si>
  <si>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</si>
  <si>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</si>
  <si>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</si>
  <si>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</si>
  <si>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</si>
  <si>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</si>
  <si>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</si>
  <si>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</si>
  <si>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</si>
  <si>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</si>
  <si>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</si>
  <si>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</si>
  <si>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</si>
  <si>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</si>
  <si>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</si>
  <si>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</si>
  <si>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</si>
  <si>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</si>
  <si>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</si>
  <si>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</si>
  <si>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</si>
  <si>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</si>
  <si>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</si>
  <si>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</si>
  <si>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</si>
  <si>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</si>
  <si>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</si>
  <si>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</si>
  <si>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</si>
  <si>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</si>
  <si>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</si>
  <si>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</si>
  <si>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</si>
  <si>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</si>
  <si>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</si>
  <si>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</si>
  <si>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</si>
  <si>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</si>
  <si>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</si>
  <si>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</si>
  <si>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</si>
  <si>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</si>
  <si>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</si>
  <si>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</si>
  <si>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</si>
  <si>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</si>
  <si>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</si>
  <si>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</si>
  <si>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</si>
  <si>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</si>
  <si>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</si>
  <si>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</si>
  <si>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</si>
  <si>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</si>
  <si>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</si>
  <si>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</si>
  <si>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</si>
  <si>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</si>
  <si>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</si>
  <si>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</si>
  <si>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</si>
  <si>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</si>
  <si>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</si>
  <si>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</si>
  <si>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</si>
  <si>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</si>
  <si>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</si>
  <si>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</si>
  <si>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</si>
  <si>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</si>
  <si>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</si>
  <si>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</si>
  <si>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</si>
  <si>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</si>
  <si>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</si>
  <si>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</si>
  <si>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</si>
  <si>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</si>
  <si>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</si>
  <si>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</si>
  <si>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</si>
  <si>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</si>
  <si>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</si>
  <si>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</si>
  <si>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</si>
  <si>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</si>
  <si>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</si>
  <si>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</si>
  <si>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</si>
  <si>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</si>
  <si>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</si>
  <si>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</si>
  <si>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</si>
  <si>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</si>
  <si>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</si>
  <si>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</si>
  <si>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</si>
  <si>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</si>
  <si>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</si>
  <si>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</si>
  <si>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</si>
  <si>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</si>
  <si>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</si>
  <si>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</si>
  <si>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</si>
  <si>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</si>
  <si>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</si>
  <si>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</si>
  <si>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</si>
  <si>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</si>
  <si>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</si>
  <si>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</si>
  <si>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</si>
  <si>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</si>
  <si>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</si>
  <si>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</si>
  <si>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</si>
  <si>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</si>
  <si>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</si>
  <si>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</si>
  <si>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</si>
  <si>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</si>
  <si>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</si>
  <si>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</si>
  <si>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</si>
  <si>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</si>
  <si>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</si>
  <si>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</si>
  <si>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</si>
  <si>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</si>
  <si>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</si>
  <si>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</si>
  <si>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</si>
  <si>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</si>
  <si>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</si>
  <si>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</si>
  <si>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</si>
  <si>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</si>
  <si>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</si>
  <si>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</si>
  <si>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</si>
  <si>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</si>
  <si>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</si>
  <si>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</si>
  <si>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</si>
  <si>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</si>
  <si>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</si>
  <si>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</si>
  <si>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</si>
  <si>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</si>
  <si>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</si>
  <si>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</si>
  <si>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</si>
  <si>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</si>
  <si>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</si>
  <si>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</si>
  <si>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</si>
  <si>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</si>
  <si>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</si>
  <si>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</si>
  <si>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</si>
  <si>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</si>
  <si>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</si>
  <si>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</si>
  <si>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</si>
  <si>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</si>
  <si>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</si>
  <si>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</si>
  <si>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</si>
  <si>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</si>
  <si>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</si>
  <si>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</si>
  <si>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</si>
  <si>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</si>
  <si>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</si>
  <si>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</si>
  <si>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</si>
  <si>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</si>
  <si>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</si>
  <si>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</si>
  <si>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</si>
  <si>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</si>
  <si>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</si>
  <si>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</si>
  <si>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</si>
  <si>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</si>
  <si>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</si>
  <si>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</si>
  <si>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</si>
  <si>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</si>
  <si>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</si>
  <si>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</si>
  <si>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</si>
  <si>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</si>
  <si>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</si>
  <si>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</si>
  <si>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</si>
  <si>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</si>
  <si>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</si>
  <si>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</si>
  <si>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</si>
  <si>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</si>
  <si>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</si>
  <si>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</si>
  <si>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</si>
  <si>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</si>
  <si>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</si>
  <si>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</si>
  <si>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</si>
  <si>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</si>
  <si>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</si>
  <si>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</si>
  <si>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</si>
  <si>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</si>
  <si>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</si>
  <si>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</si>
  <si>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</si>
  <si>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</si>
  <si>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</si>
  <si>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</si>
  <si>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</si>
  <si>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</si>
  <si>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</si>
  <si>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</si>
  <si>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</si>
  <si>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</si>
  <si>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</si>
  <si>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</si>
  <si>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</si>
  <si>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</si>
  <si>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</si>
  <si>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</si>
  <si>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</si>
  <si>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</si>
  <si>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</si>
  <si>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</si>
  <si>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</si>
  <si>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</si>
  <si>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</si>
  <si>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</si>
  <si>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</si>
  <si>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</si>
  <si>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</si>
  <si>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</si>
  <si>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</si>
  <si>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</si>
  <si>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</si>
  <si>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</si>
  <si>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</si>
  <si>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</si>
  <si>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</si>
  <si>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</si>
  <si>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</si>
  <si>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</si>
  <si>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</si>
  <si>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</si>
  <si>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</si>
  <si>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</si>
  <si>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</si>
  <si>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</si>
  <si>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</si>
  <si>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</si>
  <si>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</si>
  <si>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</si>
  <si>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</si>
  <si>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</si>
  <si>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</si>
  <si>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</si>
  <si>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</si>
  <si>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</si>
  <si>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</si>
  <si>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</si>
  <si>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</si>
  <si>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</si>
  <si>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</si>
  <si>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</si>
  <si>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</si>
  <si>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</si>
  <si>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</si>
  <si>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</si>
  <si>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</si>
  <si>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</si>
  <si>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</si>
  <si>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</si>
  <si>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</si>
  <si>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</si>
  <si>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</si>
  <si>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</si>
  <si>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</si>
  <si>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</si>
  <si>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</si>
  <si>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</si>
  <si>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</si>
  <si>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</si>
  <si>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</si>
  <si>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</si>
  <si>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</si>
  <si>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</si>
  <si>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</si>
  <si>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</si>
  <si>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</si>
  <si>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</si>
  <si>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</si>
  <si>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</si>
  <si>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</si>
  <si>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</si>
  <si>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</si>
  <si>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</si>
  <si>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</si>
  <si>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</si>
  <si>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</si>
  <si>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</si>
  <si>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</si>
  <si>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</si>
  <si>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</si>
  <si>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</si>
  <si>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</si>
  <si>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</si>
  <si>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</si>
  <si>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</si>
  <si>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</si>
  <si>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</si>
  <si>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</si>
  <si>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</si>
  <si>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</si>
  <si>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</si>
  <si>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</si>
  <si>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</si>
  <si>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</si>
  <si>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</si>
  <si>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</si>
  <si>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</si>
  <si>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</si>
  <si>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</si>
  <si>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</si>
  <si>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</si>
  <si>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</si>
  <si>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</si>
  <si>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</si>
  <si>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</si>
  <si>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</si>
  <si>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</si>
  <si>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</si>
  <si>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</si>
  <si>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</si>
  <si>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</si>
  <si>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</si>
  <si>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</si>
  <si>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</si>
  <si>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</si>
  <si>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</si>
  <si>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</si>
  <si>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</si>
  <si>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</si>
  <si>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</si>
  <si>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</si>
  <si>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</si>
  <si>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</si>
  <si>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</si>
  <si>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</si>
  <si>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</si>
  <si>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</si>
  <si>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</si>
  <si>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</si>
  <si>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</si>
  <si>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</si>
  <si>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</si>
  <si>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</si>
  <si>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</si>
  <si>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</si>
  <si>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</si>
  <si>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</si>
  <si>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</si>
  <si>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</si>
  <si>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</si>
  <si>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</si>
  <si>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</si>
  <si>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</si>
  <si>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</si>
  <si>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</si>
  <si>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</si>
  <si>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</si>
  <si>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</si>
  <si>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</si>
  <si>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</si>
  <si>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</si>
  <si>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</si>
  <si>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</si>
  <si>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</si>
  <si>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</si>
  <si>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</si>
  <si>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</si>
  <si>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</si>
  <si>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</si>
  <si>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</si>
  <si>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</si>
  <si>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</si>
  <si>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</si>
  <si>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</si>
  <si>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</si>
  <si>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</si>
  <si>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</si>
  <si>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</si>
  <si>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</si>
  <si>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</si>
  <si>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</si>
  <si>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</si>
  <si>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</si>
  <si>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</si>
  <si>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</si>
  <si>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</si>
  <si>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</si>
  <si>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</si>
  <si>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</si>
  <si>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</si>
  <si>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</si>
  <si>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</si>
  <si>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</si>
  <si>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</si>
  <si>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</si>
  <si>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</si>
  <si>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</si>
  <si>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</si>
  <si>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</si>
  <si>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</si>
  <si>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</si>
  <si>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</si>
  <si>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</si>
  <si>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</si>
  <si>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</si>
  <si>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</si>
  <si>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</si>
  <si>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</si>
  <si>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</si>
  <si>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</si>
  <si>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</si>
  <si>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</si>
  <si>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</si>
  <si>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</si>
  <si>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</si>
  <si>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</si>
  <si>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</si>
  <si>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</si>
  <si>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</si>
  <si>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</si>
  <si>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</si>
  <si>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</si>
  <si>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</si>
  <si>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</si>
  <si>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</si>
  <si>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</si>
  <si>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</si>
  <si>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</si>
  <si>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</si>
  <si>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</si>
  <si>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</si>
  <si>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</si>
  <si>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</si>
  <si>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</si>
  <si>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</si>
  <si>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</si>
  <si>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</si>
  <si>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</si>
  <si>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</si>
  <si>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</si>
  <si>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</si>
  <si>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</si>
  <si>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</si>
  <si>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</si>
  <si>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</si>
  <si>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</si>
  <si>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</si>
  <si>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</si>
  <si>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</si>
  <si>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</si>
  <si>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</si>
  <si>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</si>
  <si>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</si>
  <si>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</si>
  <si>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</si>
  <si>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</si>
  <si>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</si>
  <si>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</si>
  <si>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</si>
  <si>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</si>
  <si>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</si>
  <si>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</si>
  <si>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</si>
  <si>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</si>
  <si>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</si>
  <si>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</si>
  <si>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</si>
  <si>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</si>
  <si>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</si>
  <si>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</si>
  <si>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</si>
  <si>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</si>
  <si>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</si>
  <si>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</si>
  <si>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</si>
  <si>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</si>
  <si>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</si>
  <si>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</si>
  <si>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</si>
  <si>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</si>
  <si>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</si>
  <si>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</si>
  <si>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</si>
  <si>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</si>
  <si>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</si>
  <si>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</si>
  <si>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</si>
  <si>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</si>
  <si>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</si>
  <si>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</si>
  <si>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</si>
  <si>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</si>
  <si>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</si>
  <si>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</si>
  <si>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</si>
  <si>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</si>
  <si>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</si>
  <si>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</si>
  <si>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</si>
  <si>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</si>
  <si>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</si>
  <si>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</si>
  <si>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</si>
  <si>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</si>
  <si>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</si>
  <si>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</si>
  <si>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</si>
  <si>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</si>
  <si>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</si>
  <si>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</si>
  <si>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</si>
  <si>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</si>
  <si>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</si>
  <si>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</si>
  <si>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</si>
  <si>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</si>
  <si>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</si>
  <si>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</si>
  <si>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</si>
  <si>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</si>
  <si>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</si>
  <si>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</si>
  <si>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</si>
  <si>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</si>
  <si>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</si>
  <si>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</si>
  <si>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</si>
  <si>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</si>
  <si>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</si>
  <si>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</si>
  <si>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</si>
  <si>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</si>
  <si>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</si>
  <si>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</si>
  <si>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</si>
  <si>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</si>
  <si>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</si>
  <si>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</si>
  <si>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</si>
  <si>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</si>
  <si>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</si>
  <si>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</si>
  <si>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</si>
  <si>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</si>
  <si>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</si>
  <si>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</si>
  <si>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</si>
  <si>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</si>
  <si>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</si>
  <si>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</si>
  <si>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</si>
  <si>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</si>
  <si>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</si>
  <si>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</si>
  <si>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</si>
  <si>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</si>
  <si>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</si>
  <si>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</si>
  <si>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</si>
  <si>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</si>
  <si>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</si>
  <si>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</si>
  <si>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</si>
  <si>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</si>
  <si>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</si>
  <si>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</si>
  <si>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</si>
  <si>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</si>
  <si>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</si>
  <si>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</si>
  <si>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</si>
  <si>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</si>
  <si>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</si>
  <si>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</si>
  <si>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</si>
  <si>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</si>
  <si>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</si>
  <si>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</si>
  <si>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</si>
  <si>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</si>
  <si>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</si>
  <si>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</si>
  <si>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</si>
  <si>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</si>
  <si>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</si>
  <si>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</si>
  <si>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</si>
  <si>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</si>
  <si>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</si>
  <si>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</si>
  <si>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</si>
  <si>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</si>
  <si>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</si>
  <si>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</si>
  <si>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</si>
  <si>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</si>
  <si>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</si>
  <si>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</si>
  <si>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</si>
  <si>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</si>
  <si>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</si>
  <si>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</si>
  <si>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</si>
  <si>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</si>
  <si>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</si>
  <si>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</si>
  <si>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</si>
  <si>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</si>
  <si>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</si>
  <si>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</si>
  <si>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</si>
  <si>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</si>
  <si>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</si>
  <si>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</si>
  <si>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</si>
  <si>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</si>
  <si>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</si>
  <si>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</si>
  <si>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</si>
  <si>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</si>
  <si>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</si>
  <si>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</si>
  <si>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</si>
  <si>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</si>
  <si>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</si>
  <si>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</si>
  <si>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</si>
  <si>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</si>
  <si>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</si>
  <si>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</si>
  <si>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</si>
  <si>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</si>
  <si>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</si>
  <si>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</si>
  <si>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</si>
  <si>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</si>
  <si>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</si>
  <si>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</si>
  <si>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</si>
  <si>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</si>
  <si>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</si>
  <si>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</si>
  <si>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</si>
  <si>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</si>
  <si>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</si>
  <si>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</si>
  <si>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</si>
  <si>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</si>
  <si>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</si>
  <si>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</si>
  <si>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</si>
  <si>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</si>
  <si>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</si>
  <si>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</si>
  <si>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</si>
  <si>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</si>
  <si>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</si>
  <si>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</si>
  <si>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</si>
  <si>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</si>
  <si>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</si>
  <si>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</si>
  <si>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</si>
  <si>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</si>
  <si>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</si>
  <si>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</si>
  <si>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</si>
  <si>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</si>
  <si>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</si>
  <si>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</si>
  <si>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</si>
  <si>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</si>
  <si>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</si>
  <si>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</si>
  <si>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</si>
  <si>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</si>
  <si>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</si>
  <si>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</si>
  <si>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</si>
  <si>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</si>
  <si>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</si>
  <si>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</si>
  <si>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</si>
  <si>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</si>
  <si>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</si>
  <si>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</si>
  <si>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</si>
  <si>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</si>
  <si>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</si>
  <si>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</si>
  <si>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</si>
  <si>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</si>
  <si>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</si>
  <si>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</si>
  <si>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</si>
  <si>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</si>
  <si>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</si>
  <si>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</si>
  <si>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</si>
  <si>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</si>
  <si>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</si>
  <si>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</si>
  <si>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</si>
  <si>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</si>
  <si>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</si>
  <si>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</si>
  <si>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</si>
  <si>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</si>
  <si>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</si>
  <si>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</si>
  <si>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</si>
  <si>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</si>
  <si>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</si>
  <si>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</si>
  <si>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</si>
  <si>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</si>
  <si>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</si>
  <si>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</si>
  <si>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</si>
  <si>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</si>
  <si>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</si>
  <si>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</si>
  <si>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</si>
  <si>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</si>
  <si>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</si>
  <si>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</si>
  <si>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</si>
  <si>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</si>
  <si>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</si>
  <si>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</si>
  <si>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</si>
  <si>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</si>
  <si>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</si>
  <si>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</si>
  <si>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</si>
  <si>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</si>
  <si>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</si>
  <si>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</si>
  <si>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</si>
  <si>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</si>
  <si>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</si>
  <si>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</si>
  <si>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</si>
  <si>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</si>
  <si>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</si>
  <si>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</si>
  <si>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</si>
  <si>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</si>
  <si>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</si>
  <si>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</si>
  <si>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</si>
  <si>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</si>
  <si>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</si>
  <si>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</si>
  <si>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</si>
  <si>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</si>
  <si>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</si>
  <si>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</si>
  <si>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</si>
  <si>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</si>
  <si>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</si>
  <si>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</si>
  <si>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</si>
  <si>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</si>
  <si>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</si>
  <si>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</si>
  <si>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</si>
  <si>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</si>
  <si>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</si>
  <si>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</si>
  <si>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</si>
  <si>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</si>
  <si>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</si>
  <si>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</si>
  <si>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</si>
  <si>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</si>
  <si>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</si>
  <si>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</si>
  <si>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</si>
  <si>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</si>
  <si>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</si>
  <si>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</si>
  <si>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</si>
  <si>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</si>
  <si>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</si>
  <si>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</si>
  <si>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</si>
  <si>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</si>
  <si>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</si>
  <si>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</si>
  <si>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</si>
  <si>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</si>
  <si>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</si>
  <si>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</si>
  <si>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</si>
  <si>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</si>
  <si>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</si>
  <si>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</si>
  <si>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</si>
  <si>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</si>
  <si>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</si>
  <si>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</si>
  <si>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</si>
  <si>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</si>
  <si>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</si>
  <si>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</si>
  <si>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</si>
  <si>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</si>
  <si>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</si>
  <si>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</si>
  <si>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</si>
  <si>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</si>
  <si>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</si>
  <si>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</si>
  <si>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</si>
  <si>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</si>
  <si>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</si>
  <si>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</si>
  <si>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</si>
  <si>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</si>
  <si>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</si>
  <si>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</si>
  <si>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</si>
  <si>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</si>
  <si>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</si>
  <si>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</si>
  <si>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</si>
  <si>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</si>
  <si>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</si>
  <si>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</si>
  <si>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</si>
  <si>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</si>
  <si>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</si>
  <si>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</si>
  <si>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</si>
  <si>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</si>
  <si>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</si>
  <si>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</si>
  <si>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</si>
  <si>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</si>
  <si>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</si>
  <si>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</si>
  <si>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</si>
  <si>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</si>
  <si>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</si>
  <si>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</si>
  <si>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</si>
  <si>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</si>
  <si>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</si>
  <si>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</si>
  <si>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</si>
  <si>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</si>
  <si>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</si>
  <si>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</si>
  <si>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</si>
  <si>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</si>
  <si>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</si>
  <si>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</si>
  <si>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</si>
  <si>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</si>
  <si>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</si>
  <si>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</si>
  <si>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</si>
  <si>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</si>
  <si>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</si>
  <si>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</si>
  <si>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</si>
  <si>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</si>
  <si>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</si>
  <si>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</si>
  <si>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</si>
  <si>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</si>
  <si>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</si>
  <si>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</si>
  <si>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</si>
  <si>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</si>
  <si>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</si>
  <si>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</si>
  <si>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</si>
  <si>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</si>
  <si>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</si>
  <si>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</si>
  <si>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</si>
  <si>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</si>
  <si>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</si>
  <si>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</si>
  <si>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</si>
  <si>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</si>
  <si>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</si>
  <si>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</si>
  <si>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</si>
  <si>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</si>
  <si>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</si>
  <si>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</si>
  <si>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</si>
  <si>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</si>
  <si>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</si>
  <si>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</si>
  <si>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</si>
  <si>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</si>
  <si>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</si>
  <si>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</si>
  <si>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</si>
  <si>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</si>
  <si>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</si>
  <si>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</si>
  <si>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</si>
  <si>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</si>
  <si>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</si>
  <si>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</si>
  <si>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</si>
  <si>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</si>
  <si>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</si>
  <si>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</si>
  <si>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</si>
  <si>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</si>
  <si>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</si>
  <si>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</si>
  <si>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</si>
  <si>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</si>
  <si>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</si>
  <si>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</si>
  <si>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</si>
  <si>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</si>
  <si>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</si>
  <si>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</si>
  <si>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</si>
  <si>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</si>
  <si>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</si>
  <si>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</si>
  <si>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</si>
  <si>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</si>
  <si>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</si>
  <si>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</si>
  <si>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</si>
  <si>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</si>
  <si>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</si>
  <si>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</si>
  <si>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</si>
  <si>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</si>
  <si>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</si>
  <si>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</si>
  <si>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</si>
  <si>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</si>
  <si>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</si>
  <si>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</si>
  <si>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</si>
  <si>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</si>
  <si>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</si>
  <si>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</si>
  <si>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</si>
  <si>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</si>
  <si>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</si>
  <si>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</si>
  <si>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</si>
  <si>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</si>
  <si>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</si>
  <si>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</si>
  <si>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</si>
  <si>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</si>
  <si>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</si>
  <si>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</si>
  <si>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</si>
  <si>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</si>
  <si>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</si>
  <si>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</si>
  <si>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</si>
  <si>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</si>
  <si>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</si>
  <si>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</si>
  <si>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</si>
  <si>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</si>
  <si>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</si>
  <si>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</si>
  <si>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</si>
  <si>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</si>
  <si>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</si>
  <si>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</si>
  <si>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</si>
  <si>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</si>
  <si>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</si>
  <si>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</si>
  <si>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</si>
  <si>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</si>
  <si>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</si>
  <si>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</si>
  <si>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</si>
  <si>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</si>
  <si>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</si>
  <si>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</si>
  <si>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</si>
  <si>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</si>
  <si>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</si>
  <si>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</si>
  <si>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</si>
  <si>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</si>
  <si>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</si>
  <si>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</si>
  <si>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</si>
  <si>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</si>
  <si>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</si>
  <si>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</si>
  <si>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</si>
  <si>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</si>
  <si>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</si>
  <si>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</si>
  <si>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</si>
  <si>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</si>
  <si>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</si>
  <si>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</si>
  <si>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</si>
  <si>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</si>
  <si>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</si>
  <si>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</si>
  <si>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</si>
  <si>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</si>
  <si>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</si>
  <si>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</si>
  <si>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</si>
  <si>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</si>
  <si>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</si>
  <si>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</si>
  <si>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</si>
  <si>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</si>
  <si>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</si>
  <si>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</si>
  <si>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</si>
  <si>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</si>
  <si>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</si>
  <si>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</si>
  <si>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</si>
  <si>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</si>
  <si>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</si>
  <si>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</si>
  <si>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</si>
  <si>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</si>
  <si>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</si>
  <si>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</si>
  <si>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</si>
  <si>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</si>
  <si>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</si>
  <si>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</si>
  <si>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</si>
  <si>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</si>
  <si>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</si>
  <si>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</si>
  <si>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</si>
  <si>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</si>
  <si>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</si>
  <si>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</si>
  <si>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</si>
  <si>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</si>
  <si>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</si>
  <si>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</si>
  <si>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</si>
  <si>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</si>
  <si>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</si>
  <si>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</si>
  <si>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</si>
  <si>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</si>
  <si>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</si>
  <si>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</si>
  <si>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</si>
  <si>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</si>
  <si>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</si>
  <si>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</si>
  <si>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</si>
  <si>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</si>
  <si>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</si>
  <si>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</si>
  <si>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</si>
  <si>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</si>
  <si>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</si>
  <si>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</si>
  <si>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</si>
  <si>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</si>
  <si>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</si>
  <si>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</si>
  <si>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</si>
  <si>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</si>
  <si>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</si>
  <si>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</si>
  <si>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</si>
  <si>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</si>
  <si>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</si>
  <si>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</si>
  <si>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</si>
  <si>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</si>
  <si>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</si>
  <si>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</si>
  <si>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</si>
  <si>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</si>
  <si>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</si>
  <si>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</si>
  <si>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</si>
  <si>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</si>
  <si>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</si>
  <si>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</si>
  <si>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</si>
  <si>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</si>
  <si>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</si>
  <si>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</si>
  <si>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</si>
  <si>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</si>
  <si>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</si>
  <si>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</si>
  <si>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</si>
  <si>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</si>
  <si>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</si>
  <si>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</si>
  <si>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</si>
  <si>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</si>
  <si>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</si>
  <si>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</si>
  <si>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</si>
  <si>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</si>
  <si>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</si>
  <si>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</si>
  <si>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</si>
  <si>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</si>
  <si>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</si>
  <si>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</si>
  <si>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</si>
  <si>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</si>
  <si>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</si>
  <si>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</si>
  <si>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</si>
  <si>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</si>
  <si>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</si>
  <si>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</si>
  <si>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</si>
  <si>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</si>
  <si>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</si>
  <si>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</si>
  <si>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</si>
  <si>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</si>
  <si>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</si>
  <si>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</si>
  <si>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</si>
  <si>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</si>
  <si>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</si>
  <si>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</si>
  <si>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</si>
  <si>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</si>
  <si>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</si>
  <si>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</si>
  <si>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</si>
  <si>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</si>
  <si>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</si>
  <si>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</si>
  <si>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</si>
  <si>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</si>
  <si>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</si>
  <si>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</si>
  <si>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</si>
  <si>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</si>
  <si>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</si>
  <si>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</si>
  <si>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</si>
  <si>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</si>
  <si>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</si>
  <si>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</si>
  <si>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</si>
  <si>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</si>
  <si>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</si>
  <si>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</si>
  <si>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</si>
  <si>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</si>
  <si>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</si>
  <si>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</si>
  <si>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</si>
  <si>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</si>
  <si>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</si>
  <si>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</si>
  <si>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</si>
  <si>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</si>
  <si>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</si>
  <si>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</si>
  <si>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</si>
  <si>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</si>
  <si>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</si>
  <si>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</si>
  <si>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</si>
  <si>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</si>
  <si>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</si>
  <si>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</si>
  <si>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</si>
  <si>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</si>
  <si>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</si>
  <si>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</si>
  <si>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</si>
  <si>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</si>
  <si>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</si>
  <si>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</si>
  <si>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</si>
  <si>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</si>
  <si>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</si>
  <si>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</si>
  <si>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</si>
  <si>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</si>
  <si>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</si>
  <si>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</si>
  <si>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</si>
  <si>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</si>
  <si>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</si>
  <si>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</si>
  <si>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</si>
  <si>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</si>
  <si>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</si>
  <si>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</si>
  <si>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</si>
  <si>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</si>
  <si>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</si>
  <si>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</si>
  <si>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</si>
  <si>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</si>
  <si>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</si>
  <si>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</si>
  <si>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</si>
  <si>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</si>
  <si>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</si>
  <si>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</si>
  <si>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</si>
  <si>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</si>
  <si>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</si>
  <si>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</si>
  <si>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</si>
  <si>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</si>
  <si>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</si>
  <si>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</si>
  <si>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</si>
  <si>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</si>
  <si>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</si>
  <si>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</si>
  <si>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</si>
  <si>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</si>
  <si>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</si>
  <si>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</si>
  <si>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</si>
  <si>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</si>
  <si>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</si>
  <si>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</si>
  <si>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</si>
  <si>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</si>
  <si>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</si>
  <si>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</si>
  <si>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</si>
  <si>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</si>
  <si>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</si>
  <si>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</si>
  <si>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</si>
  <si>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</si>
  <si>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</si>
  <si>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</si>
  <si>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</si>
  <si>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</si>
  <si>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</si>
  <si>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</si>
  <si>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</si>
  <si>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</si>
  <si>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</si>
  <si>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</si>
  <si>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</si>
  <si>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</si>
  <si>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</si>
  <si>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</si>
  <si>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</si>
  <si>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</si>
  <si>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</si>
  <si>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</si>
  <si>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</si>
  <si>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</si>
  <si>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</si>
  <si>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</si>
  <si>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</si>
  <si>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</si>
  <si>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</si>
  <si>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</si>
  <si>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</si>
  <si>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</si>
  <si>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</si>
  <si>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</si>
  <si>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</si>
  <si>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</si>
  <si>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</si>
  <si>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</si>
  <si>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</si>
  <si>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</si>
  <si>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</si>
  <si>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</si>
  <si>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</si>
  <si>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</si>
  <si>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</si>
  <si>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</si>
  <si>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</si>
  <si>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</si>
  <si>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</si>
  <si>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</si>
  <si>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</si>
  <si>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</si>
  <si>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</si>
  <si>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</si>
  <si>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</si>
  <si>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</si>
  <si>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</si>
  <si>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</si>
  <si>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</si>
  <si>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</si>
  <si>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</si>
  <si>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</si>
  <si>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</si>
  <si>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</si>
  <si>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</si>
  <si>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</si>
  <si>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</si>
  <si>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</si>
  <si>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</si>
  <si>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</si>
  <si>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</si>
  <si>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</si>
  <si>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</si>
  <si>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</si>
  <si>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</si>
  <si>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</si>
  <si>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</si>
  <si>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</si>
  <si>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</si>
  <si>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</si>
  <si>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</si>
  <si>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</si>
  <si>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</si>
  <si>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</si>
  <si>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</si>
  <si>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</si>
  <si>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</si>
  <si>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</si>
  <si>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</si>
  <si>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</si>
  <si>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</si>
  <si>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</si>
  <si>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</si>
  <si>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</si>
  <si>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</si>
  <si>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</si>
  <si>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</si>
  <si>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</si>
  <si>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</si>
  <si>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</si>
  <si>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</si>
  <si>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</si>
  <si>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</si>
  <si>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</si>
  <si>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</si>
  <si>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</si>
  <si>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</si>
  <si>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</si>
  <si>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</si>
  <si>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</si>
  <si>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</si>
  <si>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</si>
  <si>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</si>
  <si>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</si>
  <si>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</si>
  <si>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</si>
  <si>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</si>
  <si>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</si>
  <si>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</si>
  <si>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</si>
  <si>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</si>
  <si>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</si>
  <si>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</si>
  <si>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</si>
  <si>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</si>
  <si>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</si>
  <si>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</si>
  <si>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</si>
  <si>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</si>
  <si>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</si>
  <si>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</si>
  <si>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</si>
  <si>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</si>
  <si>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</si>
  <si>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</si>
  <si>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</si>
  <si>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</si>
  <si>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</si>
  <si>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</si>
  <si>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</si>
  <si>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</si>
  <si>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</si>
  <si>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</si>
  <si>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</si>
  <si>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</si>
  <si>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</si>
  <si>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</si>
  <si>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</si>
  <si>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</si>
  <si>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</si>
  <si>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</si>
  <si>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</si>
  <si>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</si>
  <si>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</si>
  <si>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</si>
  <si>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</si>
  <si>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</si>
  <si>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</si>
  <si>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</si>
  <si>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</si>
  <si>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</si>
  <si>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</si>
  <si>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</si>
  <si>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</si>
  <si>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</si>
  <si>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</si>
  <si>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</si>
  <si>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</si>
  <si>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</si>
  <si>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</si>
  <si>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</si>
  <si>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</si>
  <si>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</si>
  <si>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</si>
  <si>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</si>
  <si>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</si>
  <si>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</si>
  <si>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</si>
  <si>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</si>
  <si>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</si>
  <si>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</si>
  <si>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</si>
  <si>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</si>
  <si>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</si>
  <si>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</si>
  <si>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</si>
  <si>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</si>
  <si>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</si>
  <si>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</si>
  <si>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</si>
  <si>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</si>
  <si>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</si>
  <si>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</si>
  <si>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</si>
  <si>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</si>
  <si>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</si>
  <si>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</si>
  <si>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</si>
  <si>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</si>
  <si>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</si>
  <si>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</si>
  <si>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</si>
  <si>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</si>
  <si>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</si>
  <si>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</si>
  <si>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</si>
  <si>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</si>
  <si>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</si>
  <si>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</si>
  <si>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</si>
  <si>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</si>
  <si>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</si>
  <si>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</si>
  <si>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</si>
  <si>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</si>
  <si>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</si>
  <si>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</si>
  <si>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</si>
  <si>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</si>
  <si>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</si>
  <si>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</si>
  <si>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</si>
  <si>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</si>
  <si>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</si>
  <si>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</si>
  <si>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</si>
  <si>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</si>
  <si>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</si>
  <si>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</si>
  <si>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</si>
  <si>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</si>
  <si>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</si>
  <si>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</si>
  <si>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</si>
  <si>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</si>
  <si>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</si>
  <si>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</si>
  <si>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</si>
  <si>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</si>
  <si>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</si>
  <si>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</si>
  <si>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</si>
  <si>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</si>
  <si>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</si>
  <si>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</si>
  <si>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</si>
  <si>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</si>
  <si>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</si>
  <si>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</si>
  <si>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</si>
  <si>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</si>
  <si>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</si>
  <si>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</si>
  <si>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</si>
  <si>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</si>
  <si>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</si>
  <si>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</si>
  <si>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</si>
  <si>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</si>
  <si>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</si>
  <si>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</si>
  <si>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</si>
  <si>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</si>
  <si>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</si>
  <si>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</si>
  <si>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</si>
  <si>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</si>
  <si>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</si>
  <si>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</si>
  <si>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</si>
  <si>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</si>
  <si>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</si>
  <si>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</si>
  <si>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</si>
  <si>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</si>
  <si>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</si>
  <si>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</si>
  <si>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</si>
  <si>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</si>
  <si>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</si>
  <si>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</si>
  <si>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</si>
  <si>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</si>
  <si>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</si>
  <si>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</si>
  <si>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</si>
  <si>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</si>
  <si>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</si>
  <si>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</si>
  <si>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</si>
  <si>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</si>
  <si>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</si>
  <si>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</si>
  <si>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</si>
  <si>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</si>
  <si>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</si>
  <si>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</si>
  <si>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</si>
  <si>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</si>
  <si>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</si>
  <si>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</si>
  <si>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</si>
  <si>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</si>
  <si>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</si>
  <si>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</si>
  <si>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</si>
  <si>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</si>
  <si>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</si>
  <si>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</si>
  <si>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</si>
  <si>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</si>
  <si>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</si>
  <si>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</si>
  <si>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</si>
  <si>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</si>
  <si>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</si>
  <si>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</si>
  <si>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</si>
  <si>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</si>
  <si>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</si>
  <si>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</si>
  <si>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</si>
  <si>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</si>
  <si>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</si>
  <si>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</si>
  <si>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</si>
  <si>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</si>
  <si>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</si>
  <si>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</si>
  <si>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</si>
  <si>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</si>
  <si>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</si>
  <si>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</si>
  <si>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</si>
  <si>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</si>
  <si>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</si>
  <si>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</si>
  <si>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</si>
  <si>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</si>
  <si>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</si>
  <si>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</si>
  <si>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</si>
  <si>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</si>
  <si>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</si>
  <si>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</si>
  <si>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</si>
  <si>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</si>
  <si>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</si>
  <si>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</si>
  <si>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</si>
  <si>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</si>
  <si>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</si>
  <si>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</si>
  <si>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</si>
  <si>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</si>
  <si>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</si>
  <si>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</si>
  <si>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</si>
  <si>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</si>
  <si>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</si>
  <si>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</si>
  <si>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</si>
  <si>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</si>
  <si>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</si>
  <si>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</si>
  <si>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</si>
  <si>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</si>
  <si>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</si>
  <si>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</si>
  <si>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</si>
  <si>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</si>
  <si>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</si>
  <si>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</si>
  <si>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</si>
  <si>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</si>
  <si>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</si>
  <si>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</si>
  <si>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</si>
  <si>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</si>
  <si>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</si>
  <si>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</si>
  <si>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</si>
  <si>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</si>
  <si>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</si>
  <si>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</si>
  <si>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</si>
  <si>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</si>
  <si>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</si>
  <si>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</si>
  <si>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</si>
  <si>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</si>
  <si>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</si>
  <si>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</si>
  <si>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</si>
  <si>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</si>
  <si>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</si>
  <si>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</si>
  <si>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</si>
  <si>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</si>
  <si>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</si>
  <si>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</si>
  <si>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</si>
  <si>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</si>
  <si>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</si>
  <si>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</si>
  <si>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</si>
  <si>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</si>
  <si>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</si>
  <si>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</si>
  <si>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</si>
  <si>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</si>
  <si>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</si>
  <si>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</si>
  <si>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</si>
  <si>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</si>
  <si>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</si>
  <si>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</si>
  <si>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</si>
  <si>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</si>
  <si>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</si>
  <si>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</si>
  <si>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</si>
  <si>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</si>
  <si>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</si>
  <si>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</si>
  <si>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</si>
  <si>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</si>
  <si>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</si>
  <si>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</si>
  <si>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</si>
  <si>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</si>
  <si>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</si>
  <si>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</si>
  <si>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</si>
  <si>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</si>
  <si>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</si>
  <si>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</si>
  <si>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</si>
  <si>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</si>
  <si>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</si>
  <si>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</si>
  <si>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</si>
  <si>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</si>
  <si>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</si>
  <si>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</si>
  <si>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</si>
  <si>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</si>
  <si>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</si>
  <si>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</si>
  <si>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</si>
  <si>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</si>
  <si>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</si>
  <si>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</si>
  <si>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</si>
  <si>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</si>
  <si>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</si>
  <si>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</si>
  <si>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</si>
  <si>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</si>
  <si>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</si>
  <si>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</si>
  <si>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</si>
  <si>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</si>
  <si>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</si>
  <si>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</si>
  <si>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</si>
  <si>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</si>
  <si>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</si>
  <si>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</si>
  <si>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</si>
  <si>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</si>
  <si>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</si>
  <si>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</si>
  <si>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</si>
  <si>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</si>
  <si>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</si>
  <si>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</si>
  <si>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</si>
  <si>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</si>
  <si>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</si>
  <si>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</si>
  <si>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</si>
  <si>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</si>
  <si>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</si>
  <si>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</si>
  <si>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</si>
  <si>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</si>
  <si>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</si>
  <si>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</si>
  <si>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</si>
  <si>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</si>
  <si>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</si>
  <si>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</si>
  <si>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</si>
  <si>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</si>
  <si>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</si>
  <si>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</si>
  <si>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</si>
  <si>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</si>
  <si>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</si>
  <si>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</si>
  <si>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</si>
  <si>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</si>
  <si>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</si>
  <si>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</si>
  <si>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</si>
  <si>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</si>
  <si>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</si>
  <si>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</si>
  <si>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</si>
  <si>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</si>
  <si>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</si>
  <si>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</si>
  <si>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</si>
  <si>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</si>
  <si>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</si>
  <si>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</si>
  <si>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</si>
  <si>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</si>
  <si>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</si>
  <si>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</si>
  <si>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</si>
  <si>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</si>
  <si>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</si>
  <si>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</si>
  <si>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</si>
  <si>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</si>
  <si>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</si>
  <si>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</si>
  <si>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</si>
  <si>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</si>
  <si>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</si>
  <si>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</si>
  <si>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</si>
  <si>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</si>
  <si>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</si>
  <si>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</si>
  <si>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</si>
  <si>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</si>
  <si>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</si>
  <si>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</si>
  <si>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</si>
  <si>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</si>
  <si>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</si>
  <si>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</si>
  <si>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</si>
  <si>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</si>
  <si>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</si>
  <si>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</si>
  <si>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</si>
  <si>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</si>
  <si>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</si>
  <si>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</si>
  <si>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</si>
  <si>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</si>
  <si>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</si>
  <si>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</si>
  <si>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</si>
  <si>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</si>
  <si>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</si>
  <si>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</si>
  <si>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</si>
  <si>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</si>
  <si>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</si>
  <si>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</si>
  <si>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</si>
  <si>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</si>
  <si>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</si>
  <si>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</si>
  <si>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</si>
  <si>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</si>
  <si>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</si>
  <si>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</si>
  <si>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</si>
  <si>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</si>
  <si>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</si>
  <si>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</si>
  <si>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</si>
  <si>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</si>
  <si>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</si>
  <si>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</si>
  <si>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</si>
  <si>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</si>
  <si>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</si>
  <si>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</si>
  <si>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</si>
  <si>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</si>
  <si>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</si>
  <si>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</si>
  <si>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</si>
  <si>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</si>
  <si>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</si>
  <si>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</si>
  <si>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</si>
  <si>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</si>
  <si>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</si>
  <si>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</si>
  <si>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</si>
  <si>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</si>
  <si>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</si>
  <si>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</si>
  <si>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</si>
  <si>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</si>
  <si>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</si>
  <si>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</si>
  <si>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</si>
  <si>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</si>
  <si>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</si>
  <si>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</si>
  <si>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</si>
  <si>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</si>
  <si>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</si>
  <si>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</si>
  <si>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</si>
  <si>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</si>
  <si>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</si>
  <si>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</si>
  <si>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</si>
  <si>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</si>
  <si>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</si>
  <si>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</si>
  <si>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</si>
  <si>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</si>
  <si>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</si>
  <si>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</si>
  <si>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</si>
  <si>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</si>
  <si>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</si>
  <si>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</si>
  <si>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</si>
  <si>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</si>
  <si>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</si>
  <si>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</si>
  <si>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</si>
  <si>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</si>
  <si>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</si>
  <si>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</si>
  <si>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</si>
  <si>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</si>
  <si>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</si>
  <si>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</si>
  <si>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</si>
  <si>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</si>
  <si>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</si>
  <si>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</si>
  <si>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</si>
  <si>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</si>
  <si>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</si>
  <si>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</si>
  <si>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</si>
  <si>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</si>
  <si>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</si>
  <si>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</si>
  <si>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</si>
  <si>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</si>
  <si>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</si>
  <si>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</si>
  <si>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</si>
  <si>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</si>
  <si>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</si>
  <si>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</si>
  <si>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</si>
  <si>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</si>
  <si>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</si>
  <si>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</si>
  <si>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</si>
  <si>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</si>
  <si>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</si>
  <si>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</si>
  <si>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</si>
  <si>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</si>
  <si>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</si>
  <si>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</si>
  <si>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</si>
  <si>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</si>
  <si>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</si>
  <si>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</si>
  <si>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</si>
  <si>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</si>
  <si>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</si>
  <si>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</si>
  <si>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</si>
  <si>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</si>
  <si>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</si>
  <si>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</si>
  <si>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</si>
  <si>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</si>
  <si>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</si>
  <si>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</si>
  <si>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</si>
  <si>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</si>
  <si>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</si>
  <si>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</si>
  <si>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</si>
  <si>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</si>
  <si>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</si>
  <si>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</si>
  <si>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</si>
  <si>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</si>
  <si>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</si>
  <si>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</si>
  <si>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</si>
  <si>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</si>
  <si>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</si>
  <si>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</si>
  <si>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</si>
  <si>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</si>
  <si>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</si>
  <si>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</si>
  <si>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</si>
  <si>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</si>
  <si>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</si>
  <si>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</si>
  <si>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</si>
  <si>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</si>
  <si>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</si>
  <si>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</si>
  <si>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</si>
  <si>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</si>
  <si>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</si>
  <si>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</si>
  <si>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</si>
  <si>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</si>
  <si>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</si>
  <si>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</si>
  <si>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</si>
  <si>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</si>
  <si>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</si>
  <si>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</si>
  <si>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</si>
  <si>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</si>
  <si>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</si>
  <si>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</si>
  <si>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</si>
  <si>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</si>
  <si>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</si>
  <si>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</si>
  <si>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</si>
  <si>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</si>
  <si>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</si>
  <si>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</si>
  <si>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</si>
  <si>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</si>
  <si>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</si>
  <si>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</si>
  <si>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</si>
  <si>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</si>
  <si>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</si>
  <si>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</si>
  <si>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</si>
  <si>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</si>
  <si>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</si>
  <si>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</si>
  <si>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</si>
  <si>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</si>
  <si>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</si>
  <si>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</si>
  <si>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</si>
  <si>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</si>
  <si>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</si>
  <si>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</si>
  <si>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</si>
  <si>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</si>
  <si>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</si>
  <si>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</si>
  <si>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</si>
  <si>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</si>
  <si>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</si>
  <si>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</si>
  <si>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</si>
  <si>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</si>
  <si>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</si>
  <si>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</si>
  <si>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</si>
  <si>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</si>
  <si>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</si>
  <si>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</si>
  <si>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</si>
  <si>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</si>
  <si>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</si>
  <si>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</si>
  <si>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</si>
  <si>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</si>
  <si>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</si>
  <si>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</si>
  <si>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</si>
  <si>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</si>
  <si>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</si>
  <si>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</si>
  <si>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</si>
  <si>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</si>
  <si>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</si>
  <si>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</si>
  <si>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</si>
  <si>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</si>
  <si>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</si>
  <si>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</si>
  <si>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</si>
  <si>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</si>
  <si>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</si>
  <si>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</si>
  <si>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</si>
  <si>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</si>
  <si>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</si>
  <si>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</si>
  <si>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</si>
  <si>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</si>
  <si>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</si>
  <si>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</si>
  <si>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</si>
  <si>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</si>
  <si>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</si>
  <si>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</si>
  <si>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</si>
  <si>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</si>
  <si>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</si>
  <si>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</si>
  <si>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</si>
  <si>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</si>
  <si>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</si>
  <si>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</si>
  <si>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</si>
  <si>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</si>
  <si>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</si>
  <si>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</si>
  <si>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</si>
  <si>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</si>
  <si>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</si>
  <si>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</si>
  <si>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</si>
  <si>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</si>
  <si>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</si>
  <si>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</si>
  <si>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</si>
  <si>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</si>
  <si>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</si>
  <si>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</si>
  <si>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</si>
  <si>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</si>
  <si>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</si>
  <si>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</si>
  <si>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</si>
  <si>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</si>
  <si>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</si>
  <si>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</si>
  <si>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</si>
  <si>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</si>
  <si>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</si>
  <si>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</si>
  <si>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</si>
  <si>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</si>
  <si>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</si>
  <si>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</si>
  <si>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</si>
  <si>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</si>
  <si>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</si>
  <si>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</si>
  <si>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</si>
  <si>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</si>
  <si>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</si>
  <si>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</si>
  <si>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</si>
  <si>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</si>
  <si>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</si>
  <si>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</si>
  <si>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</si>
  <si>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</si>
  <si>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</si>
  <si>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</si>
  <si>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</si>
  <si>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</si>
  <si>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</si>
  <si>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</si>
  <si>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</si>
  <si>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</si>
  <si>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</si>
  <si>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</si>
  <si>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</si>
  <si>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</si>
  <si>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</si>
  <si>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</si>
  <si>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</si>
  <si>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</si>
  <si>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</si>
  <si>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</si>
  <si>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</si>
  <si>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</si>
  <si>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</si>
  <si>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</si>
  <si>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</si>
  <si>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</si>
  <si>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</si>
  <si>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</si>
  <si>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</si>
  <si>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</si>
  <si>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</si>
  <si>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</si>
  <si>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</si>
  <si>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</si>
  <si>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</si>
  <si>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</si>
  <si>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</si>
  <si>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</si>
  <si>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</si>
  <si>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</si>
  <si>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</si>
  <si>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</si>
  <si>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</si>
  <si>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</si>
  <si>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</si>
  <si>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</si>
  <si>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</si>
  <si>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</si>
  <si>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</si>
  <si>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</si>
  <si>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</si>
  <si>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</si>
  <si>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</si>
  <si>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</si>
  <si>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</si>
  <si>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</si>
  <si>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</si>
  <si>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</si>
  <si>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</si>
  <si>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</si>
  <si>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</si>
  <si>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</si>
  <si>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</si>
  <si>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</si>
  <si>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</si>
  <si>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</si>
  <si>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</si>
  <si>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</si>
  <si>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</si>
  <si>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</si>
  <si>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</si>
  <si>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</si>
  <si>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</si>
  <si>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</si>
  <si>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</si>
  <si>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</si>
  <si>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</si>
  <si>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</si>
  <si>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</si>
  <si>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</si>
  <si>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</si>
  <si>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</si>
  <si>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</si>
  <si>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</si>
  <si>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</si>
  <si>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</si>
  <si>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</si>
  <si>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</si>
  <si>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</si>
  <si>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</si>
  <si>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</si>
  <si>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</si>
  <si>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</si>
  <si>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</si>
  <si>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</si>
  <si>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</si>
  <si>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</si>
  <si>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</si>
  <si>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</si>
  <si>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</si>
  <si>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</si>
  <si>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</si>
  <si>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</si>
  <si>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</si>
  <si>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</si>
  <si>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</si>
  <si>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</si>
  <si>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</si>
  <si>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</si>
  <si>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</si>
  <si>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</si>
  <si>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</si>
  <si>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</si>
  <si>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</si>
  <si>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</si>
  <si>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</si>
  <si>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</si>
  <si>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</si>
  <si>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</si>
  <si>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</si>
  <si>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</si>
  <si>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</si>
  <si>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</si>
  <si>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</si>
  <si>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</si>
  <si>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</si>
  <si>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</si>
  <si>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</si>
  <si>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</si>
  <si>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</si>
  <si>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</si>
  <si>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</si>
  <si>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</si>
  <si>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</si>
  <si>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</si>
  <si>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</si>
  <si>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</si>
  <si>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</si>
  <si>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</si>
  <si>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</si>
  <si>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</si>
  <si>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</si>
  <si>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</si>
  <si>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</si>
  <si>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</si>
  <si>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</si>
  <si>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</si>
  <si>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</si>
  <si>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</si>
  <si>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</si>
  <si>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</si>
  <si>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</si>
  <si>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</si>
  <si>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</si>
  <si>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</si>
  <si>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</si>
  <si>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</si>
  <si>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</si>
  <si>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</si>
  <si>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</si>
  <si>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</si>
  <si>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</si>
  <si>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</si>
  <si>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</si>
  <si>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</si>
  <si>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</si>
  <si>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</si>
  <si>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</si>
  <si>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</si>
  <si>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</si>
  <si>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</si>
  <si>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</si>
  <si>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</si>
  <si>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</si>
  <si>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</si>
  <si>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</si>
  <si>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</si>
  <si>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</si>
  <si>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</si>
  <si>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</si>
  <si>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</si>
  <si>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</si>
  <si>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</si>
  <si>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</si>
  <si>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</si>
  <si>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</si>
  <si>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</si>
  <si>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</si>
  <si>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</si>
  <si>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</si>
  <si>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</si>
  <si>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</si>
  <si>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</si>
  <si>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</si>
  <si>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</si>
  <si>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</si>
  <si>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</si>
  <si>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</si>
  <si>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</si>
  <si>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</si>
  <si>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</si>
  <si>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</si>
  <si>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</si>
  <si>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</si>
  <si>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</si>
  <si>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</si>
  <si>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</si>
  <si>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</si>
  <si>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</si>
  <si>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</si>
  <si>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</si>
  <si>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</si>
  <si>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</si>
  <si>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</si>
  <si>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</si>
  <si>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</si>
  <si>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</si>
  <si>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</si>
  <si>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</si>
  <si>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</si>
  <si>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</si>
  <si>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</si>
  <si>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</si>
  <si>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</si>
  <si>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</si>
  <si>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</si>
  <si>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</si>
  <si>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</si>
  <si>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</si>
  <si>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</si>
  <si>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</si>
  <si>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</si>
  <si>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</si>
  <si>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</si>
  <si>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</si>
  <si>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</si>
  <si>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</si>
  <si>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</si>
  <si>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</si>
  <si>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</si>
  <si>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</si>
  <si>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</si>
  <si>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</si>
  <si>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</si>
  <si>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</si>
  <si>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</si>
  <si>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</si>
  <si>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</si>
  <si>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</si>
  <si>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</si>
  <si>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</si>
  <si>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</si>
  <si>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</si>
  <si>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</si>
  <si>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</si>
  <si>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</si>
  <si>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</si>
  <si>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</si>
  <si>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</si>
  <si>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</si>
  <si>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</si>
  <si>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</si>
  <si>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</si>
  <si>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</si>
  <si>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</si>
  <si>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</si>
  <si>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</si>
  <si>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</si>
  <si>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</si>
  <si>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</si>
  <si>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</si>
  <si>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</si>
  <si>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</si>
  <si>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</si>
  <si>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</si>
  <si>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</si>
  <si>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</si>
  <si>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</si>
  <si>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</si>
  <si>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</si>
  <si>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</si>
  <si>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</si>
  <si>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</si>
  <si>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</si>
  <si>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</si>
  <si>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</si>
  <si>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</si>
  <si>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</si>
  <si>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</si>
  <si>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</si>
  <si>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</si>
  <si>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</si>
  <si>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</si>
  <si>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</si>
  <si>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</si>
  <si>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</si>
  <si>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</si>
  <si>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</si>
  <si>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</si>
  <si>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</si>
  <si>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</si>
  <si>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</si>
  <si>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</si>
  <si>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</si>
  <si>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</si>
  <si>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</si>
  <si>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</si>
  <si>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</si>
  <si>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</si>
  <si>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</si>
  <si>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</si>
  <si>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</si>
  <si>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</si>
  <si>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</si>
  <si>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</si>
  <si>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</si>
  <si>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</si>
  <si>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</si>
  <si>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</si>
  <si>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</si>
  <si>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</si>
  <si>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</si>
  <si>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</si>
  <si>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</si>
  <si>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</si>
  <si>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</si>
  <si>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</si>
  <si>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</si>
  <si>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</si>
  <si>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</si>
  <si>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</si>
  <si>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</si>
  <si>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</si>
  <si>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</si>
  <si>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</si>
  <si>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</si>
  <si>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</si>
  <si>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</si>
  <si>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</si>
  <si>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</si>
  <si>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</si>
  <si>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</si>
  <si>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</si>
  <si>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</si>
  <si>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</si>
  <si>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</si>
  <si>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</si>
  <si>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</si>
  <si>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</si>
  <si>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</si>
  <si>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</si>
  <si>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</si>
  <si>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</si>
  <si>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</si>
  <si>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</si>
  <si>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</si>
  <si>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</si>
  <si>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</si>
  <si>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</si>
  <si>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</si>
  <si>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</si>
  <si>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</si>
  <si>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</si>
  <si>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</si>
  <si>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</si>
  <si>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</si>
  <si>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</si>
  <si>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</si>
  <si>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</si>
  <si>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</si>
  <si>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</si>
  <si>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</si>
  <si>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</si>
  <si>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</si>
  <si>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</si>
  <si>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</si>
  <si>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</si>
  <si>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</si>
  <si>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</si>
  <si>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</si>
  <si>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</si>
  <si>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</si>
  <si>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</si>
  <si>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</si>
  <si>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</si>
  <si>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</si>
  <si>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</si>
  <si>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</si>
  <si>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</si>
  <si>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</si>
  <si>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</si>
  <si>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</si>
  <si>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</si>
  <si>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</si>
  <si>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</si>
  <si>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</si>
  <si>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</si>
  <si>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</si>
  <si>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</si>
  <si>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</si>
  <si>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</si>
  <si>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</si>
  <si>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</si>
  <si>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</si>
  <si>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</si>
  <si>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</si>
  <si>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</si>
  <si>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</si>
  <si>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</si>
  <si>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</si>
  <si>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</si>
  <si>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</si>
  <si>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</si>
  <si>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</si>
  <si>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</si>
  <si>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</si>
  <si>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</si>
  <si>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</si>
  <si>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</si>
  <si>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</si>
  <si>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</si>
  <si>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</si>
  <si>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</si>
  <si>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</si>
  <si>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</si>
  <si>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</si>
  <si>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</si>
  <si>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</si>
  <si>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</si>
  <si>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</si>
  <si>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</si>
  <si>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</si>
  <si>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</si>
  <si>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</si>
  <si>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</si>
  <si>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</si>
  <si>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</si>
  <si>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</si>
  <si>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</si>
  <si>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</si>
  <si>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</si>
  <si>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</si>
  <si>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</si>
  <si>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</si>
  <si>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</si>
  <si>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</si>
  <si>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</si>
  <si>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</si>
  <si>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</si>
  <si>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</si>
  <si>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</si>
  <si>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</si>
  <si>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</si>
  <si>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</si>
  <si>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</si>
  <si>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</si>
  <si>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</si>
  <si>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</si>
  <si>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</si>
  <si>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</si>
  <si>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</si>
  <si>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</si>
  <si>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</si>
  <si>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</si>
  <si>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</si>
  <si>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</si>
  <si>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</si>
  <si>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</si>
  <si>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</si>
  <si>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</si>
  <si>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</si>
  <si>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</si>
  <si>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</si>
  <si>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</si>
  <si>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</si>
  <si>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</si>
  <si>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</si>
  <si>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</si>
  <si>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</si>
  <si>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</si>
  <si>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</si>
  <si>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</si>
  <si>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</si>
  <si>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</si>
  <si>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</si>
  <si>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</si>
  <si>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</si>
  <si>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</si>
  <si>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</si>
  <si>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</si>
  <si>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</si>
  <si>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</si>
  <si>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</si>
  <si>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</si>
  <si>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</si>
  <si>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</si>
  <si>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</si>
  <si>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</si>
  <si>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</si>
  <si>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</si>
  <si>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</si>
  <si>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</si>
  <si>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</si>
  <si>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</si>
  <si>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</si>
  <si>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</si>
  <si>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</si>
  <si>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</si>
  <si>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</si>
  <si>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</si>
  <si>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</si>
  <si>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</si>
  <si>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</si>
  <si>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</si>
  <si>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</si>
  <si>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</si>
  <si>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</si>
  <si>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</si>
  <si>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</si>
  <si>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</si>
  <si>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</si>
  <si>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</si>
  <si>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</si>
  <si>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</si>
  <si>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</si>
  <si>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</si>
  <si>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</si>
  <si>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</si>
  <si>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</si>
  <si>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</si>
  <si>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</si>
  <si>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</si>
  <si>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</si>
  <si>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</si>
  <si>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</si>
  <si>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</si>
  <si>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</si>
  <si>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</si>
  <si>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</si>
  <si>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</si>
  <si>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</si>
  <si>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</si>
  <si>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</si>
  <si>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</si>
  <si>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</si>
  <si>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</si>
  <si>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</si>
  <si>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</si>
  <si>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</si>
  <si>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</si>
  <si>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</si>
  <si>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</si>
  <si>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</si>
  <si>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</si>
  <si>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</si>
  <si>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</si>
  <si>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</si>
  <si>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</si>
  <si>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</si>
  <si>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</si>
  <si>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</si>
  <si>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</si>
  <si>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</si>
  <si>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</si>
  <si>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</si>
  <si>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</si>
  <si>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</si>
  <si>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</si>
  <si>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</si>
  <si>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</si>
  <si>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</si>
  <si>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</si>
  <si>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</si>
  <si>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</si>
  <si>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</si>
  <si>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</si>
  <si>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</si>
  <si>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</si>
  <si>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</si>
  <si>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</si>
  <si>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</si>
  <si>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</si>
  <si>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</si>
  <si>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</si>
  <si>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</si>
  <si>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</si>
  <si>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</si>
  <si>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</si>
  <si>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</si>
  <si>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</si>
  <si>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</si>
  <si>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</si>
  <si>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</si>
  <si>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</si>
  <si>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</si>
  <si>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</si>
  <si>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</si>
  <si>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</si>
  <si>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</si>
  <si>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</si>
  <si>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</si>
  <si>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</si>
  <si>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</si>
  <si>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</si>
  <si>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</si>
  <si>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</si>
  <si>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</si>
  <si>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</si>
  <si>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</si>
  <si>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</si>
  <si>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</si>
  <si>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</si>
  <si>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</si>
  <si>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</si>
  <si>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</si>
  <si>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</si>
  <si>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</si>
  <si>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</si>
  <si>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</si>
  <si>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</si>
  <si>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</si>
  <si>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</si>
  <si>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</si>
  <si>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</si>
  <si>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</si>
  <si>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</si>
  <si>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</si>
  <si>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</si>
  <si>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</si>
  <si>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</si>
  <si>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</si>
  <si>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</si>
  <si>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</si>
  <si>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</si>
  <si>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</si>
  <si>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</si>
  <si>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</si>
  <si>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</si>
  <si>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</si>
  <si>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</si>
  <si>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</si>
  <si>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</si>
  <si>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</si>
  <si>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</si>
  <si>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</si>
  <si>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</si>
  <si>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</si>
  <si>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</si>
  <si>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</si>
  <si>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</si>
  <si>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</si>
  <si>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</si>
  <si>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</si>
  <si>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</si>
  <si>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</si>
  <si>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</si>
  <si>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</si>
  <si>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</si>
  <si>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</si>
  <si>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</si>
  <si>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</si>
  <si>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</si>
  <si>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</si>
  <si>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</si>
  <si>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</si>
  <si>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</si>
  <si>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</si>
  <si>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</si>
  <si>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</si>
  <si>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</si>
  <si>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</si>
  <si>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</si>
  <si>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</si>
  <si>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</si>
  <si>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</si>
  <si>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</si>
  <si>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</si>
  <si>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</si>
  <si>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</si>
  <si>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</si>
  <si>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</si>
  <si>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</si>
  <si>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</si>
  <si>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</si>
  <si>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</si>
  <si>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</si>
  <si>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</si>
  <si>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</si>
  <si>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</si>
  <si>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</si>
  <si>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</si>
  <si>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</si>
  <si>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</si>
  <si>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</si>
  <si>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</si>
  <si>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</si>
  <si>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</si>
  <si>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</si>
  <si>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</si>
  <si>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</si>
  <si>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</si>
  <si>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</si>
  <si>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</si>
  <si>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</si>
  <si>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</si>
  <si>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</si>
  <si>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</si>
  <si>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</si>
  <si>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</si>
  <si>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</si>
  <si>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</si>
  <si>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</si>
  <si>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</si>
  <si>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</si>
  <si>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</si>
  <si>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</si>
  <si>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</si>
  <si>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</si>
  <si>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</si>
  <si>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</si>
  <si>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</si>
  <si>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</si>
  <si>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</si>
  <si>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</si>
  <si>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</si>
  <si>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</si>
  <si>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</si>
  <si>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</si>
  <si>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</si>
  <si>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</si>
  <si>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</si>
  <si>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</si>
  <si>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</si>
  <si>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</si>
  <si>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</si>
  <si>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</si>
  <si>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</si>
  <si>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</si>
  <si>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</si>
  <si>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</si>
  <si>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</si>
  <si>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</si>
  <si>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</si>
  <si>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</si>
  <si>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</si>
  <si>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</si>
  <si>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</si>
  <si>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</si>
  <si>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</si>
  <si>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</si>
  <si>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</si>
  <si>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</si>
  <si>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</si>
  <si>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</si>
  <si>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</si>
  <si>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</si>
  <si>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</si>
  <si>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</si>
  <si>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</si>
  <si>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</si>
  <si>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</si>
  <si>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</si>
  <si>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</si>
  <si>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</si>
  <si>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</si>
  <si>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</si>
  <si>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</si>
  <si>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</si>
  <si>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</si>
  <si>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</si>
  <si>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</si>
  <si>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</si>
  <si>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</si>
  <si>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</si>
  <si>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</si>
  <si>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</si>
  <si>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</si>
  <si>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</si>
  <si>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</si>
  <si>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</si>
  <si>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</si>
  <si>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</si>
  <si>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</si>
  <si>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</si>
  <si>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</si>
  <si>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</si>
  <si>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</si>
  <si>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</si>
  <si>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</si>
  <si>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</si>
  <si>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</si>
  <si>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</si>
  <si>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</si>
  <si>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</si>
  <si>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</si>
  <si>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</si>
  <si>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</si>
  <si>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</si>
  <si>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</si>
  <si>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</si>
  <si>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</si>
  <si>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</si>
  <si>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</si>
  <si>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</si>
  <si>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</si>
  <si>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</si>
  <si>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</si>
  <si>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</si>
  <si>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</si>
  <si>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</si>
  <si>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</si>
  <si>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</si>
  <si>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</si>
  <si>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</si>
  <si>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</si>
  <si>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</si>
  <si>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</si>
  <si>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</si>
  <si>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</si>
  <si>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</si>
  <si>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</si>
  <si>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</si>
  <si>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</si>
  <si>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</si>
  <si>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</si>
  <si>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</si>
  <si>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</si>
  <si>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</si>
  <si>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</si>
  <si>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</si>
  <si>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</si>
  <si>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</si>
  <si>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</si>
  <si>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</si>
  <si>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</si>
  <si>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</si>
  <si>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</si>
  <si>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</si>
  <si>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</si>
  <si>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</si>
  <si>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</si>
  <si>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</si>
  <si>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</si>
  <si>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</si>
  <si>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</si>
  <si>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</si>
  <si>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</si>
  <si>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</si>
  <si>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</si>
  <si>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</si>
  <si>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</si>
  <si>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</si>
  <si>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</si>
  <si>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</si>
  <si>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</si>
  <si>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</si>
  <si>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</si>
  <si>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</si>
  <si>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</si>
  <si>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</si>
  <si>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</si>
  <si>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</si>
  <si>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</si>
  <si>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</si>
  <si>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</si>
  <si>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</si>
  <si>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</si>
  <si>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</si>
  <si>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</si>
  <si>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</si>
  <si>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</si>
  <si>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</si>
  <si>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</si>
  <si>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</si>
  <si>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</si>
  <si>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</si>
  <si>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</si>
  <si>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</si>
  <si>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</si>
  <si>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</si>
  <si>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</si>
  <si>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</si>
  <si>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</si>
  <si>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</si>
  <si>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</si>
  <si>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</si>
  <si>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</si>
  <si>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</si>
  <si>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</si>
  <si>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</si>
  <si>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</si>
  <si>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</si>
  <si>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</si>
  <si>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</si>
  <si>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</si>
  <si>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</si>
  <si>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</si>
  <si>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</si>
  <si>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</si>
  <si>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</si>
  <si>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</si>
  <si>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</si>
  <si>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</si>
  <si>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</si>
  <si>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</si>
  <si>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</si>
  <si>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</si>
  <si>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</si>
  <si>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</si>
  <si>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</si>
  <si>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</si>
  <si>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</si>
  <si>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</si>
  <si>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</si>
  <si>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</si>
  <si>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</si>
  <si>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</si>
  <si>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</si>
  <si>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</si>
  <si>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</si>
  <si>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</si>
  <si>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</si>
  <si>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</si>
  <si>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</si>
  <si>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</si>
  <si>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</si>
  <si>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</si>
  <si>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</si>
  <si>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</si>
  <si>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</si>
  <si>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</si>
  <si>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</si>
  <si>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</si>
  <si>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</si>
  <si>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</si>
  <si>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</si>
  <si>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</si>
  <si>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</si>
  <si>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</si>
  <si>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</si>
  <si>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</si>
  <si>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</si>
  <si>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</si>
  <si>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</si>
  <si>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</si>
  <si>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</si>
  <si>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</si>
  <si>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</si>
  <si>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</si>
  <si>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</si>
  <si>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</si>
  <si>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</si>
  <si>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</si>
  <si>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</si>
  <si>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</si>
  <si>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</si>
  <si>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</si>
  <si>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</si>
  <si>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</si>
  <si>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</si>
  <si>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</si>
  <si>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</si>
  <si>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</si>
  <si>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</si>
  <si>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</si>
  <si>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</si>
  <si>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</si>
  <si>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</si>
  <si>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</si>
  <si>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</si>
  <si>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</si>
  <si>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</si>
  <si>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</si>
  <si>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</si>
  <si>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</si>
  <si>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</si>
  <si>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</si>
  <si>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</si>
  <si>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</si>
  <si>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</si>
  <si>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</si>
  <si>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</si>
  <si>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</si>
  <si>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</si>
  <si>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</si>
  <si>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</si>
  <si>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</si>
  <si>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</si>
  <si>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</si>
  <si>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</si>
  <si>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</si>
  <si>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</si>
  <si>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</si>
  <si>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</si>
  <si>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</si>
  <si>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</si>
  <si>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</si>
  <si>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</si>
  <si>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</si>
  <si>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</si>
  <si>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</si>
  <si>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</si>
  <si>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</si>
  <si>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</si>
  <si>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</si>
  <si>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</si>
  <si>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</si>
  <si>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</si>
  <si>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</si>
  <si>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</si>
  <si>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</si>
  <si>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</si>
  <si>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</si>
  <si>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</si>
  <si>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</si>
  <si>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</si>
  <si>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</si>
  <si>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</si>
  <si>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</si>
  <si>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</si>
  <si>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</si>
  <si>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</si>
  <si>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</si>
  <si>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</si>
  <si>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</si>
  <si>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</si>
  <si>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</si>
  <si>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</si>
  <si>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</si>
  <si>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</si>
  <si>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</si>
  <si>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</si>
  <si>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</si>
  <si>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</si>
  <si>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</si>
  <si>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</si>
  <si>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</si>
  <si>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</si>
  <si>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</si>
  <si>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</si>
  <si>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</si>
  <si>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</si>
  <si>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</si>
  <si>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</si>
  <si>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</si>
  <si>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</si>
  <si>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</si>
  <si>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</si>
  <si>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</si>
  <si>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</si>
  <si>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</si>
  <si>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</si>
  <si>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</si>
  <si>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</si>
  <si>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</si>
  <si>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</si>
  <si>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</si>
  <si>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</si>
  <si>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</si>
  <si>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</si>
  <si>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</si>
  <si>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</si>
  <si>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</si>
  <si>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</si>
  <si>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</si>
  <si>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</si>
  <si>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</si>
  <si>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</si>
  <si>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</si>
  <si>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</si>
  <si>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</si>
  <si>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</si>
  <si>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</si>
  <si>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</si>
  <si>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</si>
  <si>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</si>
  <si>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</si>
  <si>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</si>
  <si>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</si>
  <si>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</si>
  <si>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</si>
  <si>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</si>
  <si>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</si>
  <si>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</si>
  <si>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</si>
  <si>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</si>
  <si>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</si>
  <si>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</si>
  <si>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</si>
  <si>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</si>
  <si>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</si>
  <si>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</si>
  <si>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</si>
  <si>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</si>
  <si>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</si>
  <si>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</si>
  <si>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</si>
  <si>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</si>
  <si>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</si>
  <si>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</si>
  <si>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</si>
  <si>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</si>
  <si>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</si>
  <si>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</si>
  <si>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</si>
  <si>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</si>
  <si>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</si>
  <si>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</si>
  <si>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</si>
  <si>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</si>
  <si>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</si>
  <si>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</si>
  <si>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</si>
  <si>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</si>
  <si>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</si>
  <si>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</si>
  <si>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</si>
  <si>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</si>
  <si>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</si>
  <si>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</si>
  <si>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</si>
  <si>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</si>
  <si>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</si>
  <si>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</si>
  <si>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</si>
  <si>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</si>
  <si>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</si>
  <si>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</si>
  <si>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</si>
  <si>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</si>
  <si>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</si>
  <si>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</si>
  <si>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</si>
  <si>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</si>
  <si>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</si>
  <si>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</si>
  <si>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</si>
  <si>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</si>
  <si>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</si>
  <si>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</si>
  <si>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</si>
  <si>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</si>
  <si>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</si>
  <si>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</si>
  <si>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</si>
  <si>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</si>
  <si>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</si>
  <si>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</si>
  <si>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</si>
  <si>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</si>
  <si>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</si>
  <si>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</si>
  <si>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</si>
  <si>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</si>
  <si>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</si>
  <si>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</si>
  <si>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</si>
  <si>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</si>
  <si>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</si>
  <si>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</si>
  <si>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</si>
  <si>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</si>
  <si>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</si>
  <si>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</si>
  <si>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</si>
  <si>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</si>
  <si>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</si>
  <si>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</si>
  <si>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</si>
  <si>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</si>
  <si>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</si>
  <si>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</si>
  <si>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</si>
  <si>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</si>
  <si>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</si>
  <si>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</si>
  <si>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</si>
  <si>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</si>
  <si>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</si>
  <si>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</si>
  <si>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</si>
  <si>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</si>
  <si>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</si>
  <si>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</si>
  <si>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</si>
  <si>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</si>
  <si>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</si>
  <si>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</si>
  <si>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</si>
  <si>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</si>
  <si>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</si>
  <si>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</si>
  <si>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</si>
  <si>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</si>
  <si>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</si>
  <si>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</si>
  <si>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</si>
  <si>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</si>
  <si>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</si>
  <si>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</si>
  <si>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</si>
  <si>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</si>
  <si>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</si>
  <si>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</si>
  <si>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</si>
  <si>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</si>
  <si>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</si>
  <si>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</si>
  <si>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</si>
  <si>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</si>
  <si>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</si>
  <si>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</si>
  <si>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</si>
  <si>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</si>
  <si>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</si>
  <si>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</si>
  <si>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</si>
  <si>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</si>
  <si>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</si>
  <si>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</si>
  <si>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</si>
  <si>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</si>
  <si>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</si>
  <si>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</si>
  <si>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</si>
  <si>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</si>
  <si>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</si>
  <si>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</si>
  <si>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</si>
  <si>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</si>
  <si>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</si>
  <si>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</si>
  <si>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</si>
  <si>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</si>
  <si>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</si>
  <si>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</si>
  <si>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</si>
  <si>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</si>
  <si>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</si>
  <si>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</si>
  <si>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</si>
  <si>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</si>
  <si>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</si>
  <si>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</si>
  <si>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</si>
  <si>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</si>
  <si>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</si>
  <si>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</si>
  <si>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</si>
  <si>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</si>
  <si>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</si>
  <si>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</si>
  <si>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</si>
  <si>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</si>
  <si>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</si>
  <si>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</si>
  <si>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</si>
  <si>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</si>
  <si>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</si>
  <si>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</si>
  <si>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</si>
  <si>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</si>
  <si>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</si>
  <si>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</si>
  <si>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</si>
  <si>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</si>
  <si>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</si>
  <si>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</si>
  <si>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</si>
  <si>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</si>
  <si>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</si>
  <si>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</si>
  <si>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</si>
  <si>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</si>
  <si>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</si>
  <si>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</si>
  <si>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</si>
  <si>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</si>
  <si>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</si>
  <si>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</si>
  <si>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</si>
  <si>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</si>
  <si>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</si>
  <si>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</si>
  <si>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</si>
  <si>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</si>
  <si>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</si>
  <si>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</si>
  <si>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</si>
  <si>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</si>
  <si>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</si>
  <si>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</si>
  <si>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</si>
  <si>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</si>
  <si>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</si>
  <si>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</si>
  <si>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</si>
  <si>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</si>
  <si>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</si>
  <si>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</si>
  <si>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</si>
  <si>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</si>
  <si>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</si>
  <si>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</si>
  <si>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</si>
  <si>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</si>
  <si>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</si>
  <si>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</si>
  <si>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</si>
  <si>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</si>
  <si>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</si>
  <si>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</si>
  <si>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</si>
  <si>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</si>
  <si>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</si>
  <si>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</si>
  <si>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</si>
  <si>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</si>
  <si>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</si>
  <si>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</si>
  <si>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</si>
  <si>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</si>
  <si>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</si>
  <si>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</si>
  <si>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</si>
  <si>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</si>
  <si>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</si>
  <si>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</si>
  <si>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</si>
  <si>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</si>
  <si>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</si>
  <si>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</si>
  <si>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</si>
  <si>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</si>
  <si>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</si>
  <si>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</si>
  <si>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</si>
  <si>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</si>
  <si>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</si>
  <si>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</si>
  <si>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</si>
  <si>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</si>
  <si>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</si>
  <si>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</si>
  <si>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</si>
  <si>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</si>
  <si>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</si>
  <si>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</si>
  <si>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</si>
  <si>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</si>
  <si>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</si>
  <si>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</si>
  <si>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</si>
  <si>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</si>
  <si>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</si>
  <si>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</si>
  <si>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</si>
  <si>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</si>
  <si>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</si>
  <si>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</si>
  <si>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</si>
  <si>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</si>
  <si>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</si>
  <si>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</si>
  <si>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</si>
  <si>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</si>
  <si>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</si>
  <si>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</si>
  <si>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</si>
  <si>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</si>
  <si>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</si>
  <si>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</si>
  <si>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</si>
  <si>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</si>
  <si>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</si>
  <si>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</si>
  <si>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</si>
  <si>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</si>
  <si>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</si>
  <si>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</si>
  <si>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</si>
  <si>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</si>
  <si>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</si>
  <si>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</si>
  <si>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</si>
  <si>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</si>
  <si>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</si>
  <si>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</si>
  <si>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</si>
  <si>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</si>
  <si>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</si>
  <si>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</si>
  <si>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</si>
  <si>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</si>
  <si>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</si>
  <si>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</si>
  <si>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</si>
  <si>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</si>
  <si>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</si>
  <si>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</si>
  <si>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</si>
  <si>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</si>
  <si>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</si>
  <si>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</si>
  <si>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</si>
  <si>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</si>
  <si>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</si>
  <si>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</si>
  <si>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</si>
  <si>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</si>
  <si>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</si>
  <si>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</si>
  <si>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</si>
  <si>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</si>
  <si>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</si>
  <si>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</si>
  <si>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</si>
  <si>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</si>
  <si>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</si>
  <si>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</si>
  <si>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</si>
  <si>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</si>
  <si>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</si>
  <si>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</si>
  <si>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</si>
  <si>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</si>
  <si>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</si>
  <si>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</si>
  <si>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</si>
  <si>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</si>
  <si>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</si>
  <si>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</si>
  <si>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</si>
  <si>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</si>
  <si>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</si>
  <si>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</si>
  <si>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</si>
  <si>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</si>
  <si>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</si>
  <si>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</si>
  <si>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</si>
  <si>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</si>
  <si>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</si>
  <si>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</si>
  <si>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</si>
  <si>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</si>
  <si>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</si>
  <si>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</si>
  <si>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</si>
  <si>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</si>
  <si>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</si>
  <si>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</si>
  <si>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</si>
  <si>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</si>
  <si>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</si>
  <si>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</si>
  <si>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</si>
  <si>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</si>
  <si>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</si>
  <si>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</si>
  <si>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</si>
  <si>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</si>
  <si>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</si>
  <si>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</si>
  <si>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</si>
  <si>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</si>
  <si>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</si>
  <si>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</si>
  <si>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</si>
  <si>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</si>
  <si>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</si>
  <si>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</si>
  <si>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</si>
  <si>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</si>
  <si>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</si>
  <si>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</si>
  <si>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</si>
  <si>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</si>
  <si>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</si>
  <si>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</si>
  <si>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</si>
  <si>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</si>
  <si>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</si>
  <si>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</si>
  <si>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</si>
  <si>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</si>
  <si>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</si>
  <si>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</si>
  <si>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</si>
  <si>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</si>
  <si>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</si>
  <si>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</si>
  <si>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</si>
  <si>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</si>
  <si>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</si>
  <si>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</si>
  <si>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</si>
  <si>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</si>
  <si>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</si>
  <si>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</si>
  <si>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</si>
  <si>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</si>
  <si>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</si>
  <si>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</si>
  <si>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</si>
  <si>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</si>
  <si>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</si>
  <si>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</si>
  <si>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</si>
  <si>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</si>
  <si>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</si>
  <si>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</si>
  <si>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</si>
  <si>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</si>
  <si>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</si>
  <si>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</si>
  <si>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</si>
  <si>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</si>
  <si>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</si>
  <si>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</si>
  <si>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</si>
  <si>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</si>
  <si>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</si>
  <si>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</si>
  <si>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</si>
  <si>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</si>
  <si>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</si>
  <si>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</si>
  <si>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</si>
  <si>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</si>
  <si>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</si>
  <si>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</si>
  <si>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</si>
  <si>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</si>
  <si>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</si>
  <si>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</si>
  <si>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</si>
  <si>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</si>
  <si>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</si>
  <si>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</si>
  <si>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</si>
  <si>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</si>
  <si>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</si>
  <si>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</si>
  <si>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</si>
  <si>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</si>
  <si>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</si>
  <si>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</si>
  <si>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</si>
  <si>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</si>
  <si>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</si>
  <si>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</si>
  <si>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</si>
  <si>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</si>
  <si>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</si>
  <si>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</si>
  <si>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</si>
  <si>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</si>
  <si>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</si>
  <si>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</si>
  <si>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</si>
  <si>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</si>
  <si>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</si>
  <si>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</si>
  <si>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</si>
  <si>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</si>
  <si>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</si>
  <si>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</si>
  <si>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</si>
  <si>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</si>
  <si>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</si>
  <si>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</si>
  <si>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</si>
  <si>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</si>
  <si>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</si>
  <si>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</si>
  <si>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</si>
  <si>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</si>
  <si>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</si>
  <si>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</si>
  <si>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</si>
  <si>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</si>
  <si>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</si>
  <si>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</si>
  <si>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</si>
  <si>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</si>
  <si>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</si>
  <si>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</si>
  <si>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</si>
  <si>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</si>
  <si>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</si>
  <si>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</si>
  <si>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</si>
  <si>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</si>
  <si>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</si>
  <si>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</si>
  <si>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</si>
  <si>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</si>
  <si>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</si>
  <si>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</si>
  <si>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</si>
  <si>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</si>
  <si>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</si>
  <si>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</si>
  <si>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</si>
  <si>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</si>
  <si>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</si>
  <si>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</si>
  <si>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</si>
  <si>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</si>
  <si>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</si>
  <si>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</si>
  <si>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</si>
  <si>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</si>
  <si>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</si>
  <si>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</si>
  <si>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</si>
  <si>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</si>
  <si>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</si>
  <si>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</si>
  <si>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</si>
  <si>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</si>
  <si>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</si>
  <si>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</si>
  <si>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</si>
  <si>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</si>
  <si>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</si>
  <si>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</si>
  <si>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</si>
  <si>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</si>
  <si>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</si>
  <si>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</si>
  <si>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</si>
  <si>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</si>
  <si>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</si>
  <si>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</si>
  <si>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</si>
  <si>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</si>
  <si>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</si>
  <si>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</si>
  <si>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</si>
  <si>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</si>
  <si>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</si>
  <si>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</si>
  <si>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</si>
  <si>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</si>
  <si>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</si>
  <si>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</si>
  <si>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</si>
  <si>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</si>
  <si>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</si>
  <si>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</si>
  <si>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</si>
  <si>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</si>
  <si>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</si>
  <si>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</si>
  <si>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</si>
  <si>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</si>
  <si>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</si>
  <si>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</si>
  <si>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</si>
  <si>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</si>
  <si>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</si>
  <si>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</si>
  <si>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</si>
  <si>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</si>
  <si>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</si>
  <si>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</si>
  <si>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</si>
  <si>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</si>
  <si>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</si>
  <si>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</si>
  <si>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</si>
  <si>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</si>
  <si>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</si>
  <si>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</si>
  <si>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</si>
  <si>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</si>
  <si>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</si>
  <si>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</si>
  <si>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</si>
  <si>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</si>
  <si>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</si>
  <si>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</si>
  <si>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</si>
  <si>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</si>
  <si>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</si>
  <si>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</si>
  <si>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</si>
  <si>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</si>
  <si>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</si>
  <si>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</si>
  <si>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</si>
  <si>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</si>
  <si>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</si>
  <si>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</si>
  <si>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</si>
  <si>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</si>
  <si>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</si>
  <si>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</si>
  <si>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</si>
  <si>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</si>
  <si>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</si>
  <si>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</si>
  <si>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</si>
  <si>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</si>
  <si>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</si>
  <si>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</si>
  <si>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</si>
  <si>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</si>
  <si>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</si>
  <si>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</si>
  <si>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</si>
  <si>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</si>
  <si>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</si>
  <si>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</si>
  <si>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</si>
  <si>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</si>
  <si>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</si>
  <si>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</si>
  <si>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</si>
  <si>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</si>
  <si>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</si>
  <si>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</si>
  <si>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</si>
  <si>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</si>
  <si>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</si>
  <si>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</si>
  <si>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</si>
  <si>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</si>
  <si>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</si>
  <si>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</si>
  <si>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</si>
  <si>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</si>
  <si>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</si>
  <si>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</si>
  <si>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</si>
  <si>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</si>
  <si>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</si>
  <si>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</si>
  <si>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</si>
  <si>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</si>
  <si>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</si>
  <si>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</si>
  <si>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</si>
  <si>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</si>
  <si>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</si>
  <si>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</si>
  <si>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</si>
  <si>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</si>
  <si>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</si>
  <si>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</si>
  <si>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</si>
  <si>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</si>
  <si>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</si>
  <si>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</si>
  <si>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</si>
  <si>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</si>
  <si>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</si>
  <si>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</si>
  <si>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</si>
  <si>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</si>
  <si>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</si>
  <si>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</si>
  <si>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</si>
  <si>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</si>
  <si>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</si>
  <si>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</si>
  <si>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</si>
  <si>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</si>
  <si>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</si>
  <si>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</si>
  <si>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</si>
  <si>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</si>
  <si>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</si>
  <si>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</si>
  <si>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</si>
  <si>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</si>
  <si>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</si>
  <si>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</si>
  <si>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</si>
  <si>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</si>
  <si>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</si>
  <si>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</si>
  <si>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</si>
  <si>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</si>
  <si>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</si>
  <si>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</si>
  <si>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</si>
  <si>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</si>
  <si>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</si>
  <si>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</si>
  <si>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</si>
  <si>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</si>
  <si>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</si>
  <si>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</si>
  <si>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</si>
  <si>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</si>
  <si>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</si>
  <si>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</si>
  <si>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</si>
  <si>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</si>
  <si>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</si>
  <si>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</si>
  <si>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</si>
  <si>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</si>
  <si>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</si>
  <si>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</si>
  <si>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</si>
  <si>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</si>
  <si>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</si>
  <si>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</si>
  <si>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</si>
  <si>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</si>
  <si>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</si>
  <si>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</si>
  <si>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</si>
  <si>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</si>
  <si>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</si>
  <si>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</si>
  <si>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</si>
  <si>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</si>
  <si>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</si>
  <si>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</si>
  <si>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</si>
  <si>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</si>
  <si>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</si>
  <si>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</si>
  <si>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</si>
  <si>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</si>
  <si>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</si>
  <si>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</si>
  <si>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</si>
  <si>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</si>
  <si>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</si>
  <si>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</si>
  <si>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</si>
  <si>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</si>
  <si>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</si>
  <si>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</si>
  <si>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</si>
  <si>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</si>
  <si>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</si>
  <si>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</si>
  <si>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</si>
  <si>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</si>
  <si>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</si>
  <si>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</si>
  <si>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</si>
  <si>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</si>
  <si>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</si>
  <si>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</si>
  <si>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</si>
  <si>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</si>
  <si>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</si>
  <si>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</si>
  <si>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</si>
  <si>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</si>
  <si>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</si>
  <si>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</si>
  <si>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</si>
  <si>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</si>
  <si>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</si>
  <si>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</si>
  <si>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</si>
  <si>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</si>
  <si>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</si>
  <si>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</si>
  <si>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</si>
  <si>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</si>
  <si>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</si>
  <si>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</si>
  <si>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</si>
  <si>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</si>
  <si>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</si>
  <si>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</si>
  <si>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</si>
  <si>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</si>
  <si>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</si>
  <si>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</si>
  <si>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</si>
  <si>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</si>
  <si>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</si>
  <si>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</si>
  <si>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</si>
  <si>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</si>
  <si>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</si>
  <si>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</si>
  <si>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</si>
  <si>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</si>
  <si>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</si>
  <si>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</si>
  <si>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</si>
  <si>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</si>
  <si>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</si>
  <si>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</si>
  <si>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</si>
  <si>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</si>
  <si>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</si>
  <si>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</si>
  <si>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</si>
  <si>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</si>
  <si>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</si>
  <si>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</si>
  <si>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</si>
  <si>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</si>
  <si>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</si>
  <si>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</si>
  <si>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</si>
  <si>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</si>
  <si>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</si>
  <si>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</si>
  <si>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</si>
  <si>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</si>
  <si>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</si>
  <si>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</si>
  <si>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</si>
  <si>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</si>
  <si>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</si>
  <si>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</si>
  <si>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</si>
  <si>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</si>
  <si>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</si>
  <si>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</si>
  <si>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</si>
  <si>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</si>
  <si>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</si>
  <si>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</si>
  <si>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</si>
  <si>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</si>
  <si>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</si>
  <si>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</si>
  <si>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</si>
  <si>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</si>
  <si>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</si>
  <si>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</si>
  <si>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</si>
  <si>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</si>
  <si>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</si>
  <si>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</si>
  <si>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</si>
  <si>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</si>
  <si>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</si>
  <si>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</si>
  <si>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</si>
  <si>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</si>
  <si>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</si>
  <si>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</si>
  <si>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</si>
  <si>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</si>
  <si>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</si>
  <si>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</si>
  <si>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</si>
  <si>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</si>
  <si>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</si>
  <si>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</si>
  <si>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</si>
  <si>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</si>
  <si>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</si>
  <si>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</si>
  <si>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</si>
  <si>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</si>
  <si>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</si>
  <si>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</si>
  <si>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</si>
  <si>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</si>
  <si>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</si>
  <si>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</si>
  <si>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</si>
  <si>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</si>
  <si>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</si>
  <si>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</si>
  <si>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</si>
  <si>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</si>
  <si>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</si>
  <si>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</si>
  <si>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</si>
  <si>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</si>
  <si>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</si>
  <si>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</si>
  <si>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</si>
  <si>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</si>
  <si>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</si>
  <si>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</si>
  <si>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</si>
  <si>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</si>
  <si>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</si>
  <si>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</si>
  <si>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</si>
  <si>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</si>
  <si>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</si>
  <si>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</si>
  <si>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</si>
  <si>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</si>
  <si>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</si>
  <si>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</si>
  <si>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</si>
  <si>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</si>
  <si>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</si>
  <si>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</si>
  <si>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</si>
  <si>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</si>
  <si>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</si>
  <si>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</si>
  <si>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</si>
  <si>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</si>
  <si>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</si>
  <si>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</si>
  <si>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</si>
  <si>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</si>
  <si>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</si>
  <si>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</si>
  <si>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</si>
  <si>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</si>
  <si>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</si>
  <si>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</si>
  <si>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</si>
  <si>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</si>
  <si>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</si>
  <si>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</si>
  <si>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</si>
  <si>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</si>
  <si>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</si>
  <si>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</si>
  <si>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</si>
  <si>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</si>
  <si>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</si>
  <si>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</si>
  <si>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</si>
  <si>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</si>
  <si>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</si>
  <si>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</si>
  <si>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</si>
  <si>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</si>
  <si>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</si>
  <si>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</si>
  <si>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</si>
  <si>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</si>
  <si>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</si>
  <si>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</si>
  <si>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</si>
  <si>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</si>
  <si>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</si>
  <si>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</si>
  <si>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</si>
  <si>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</si>
  <si>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</si>
  <si>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</si>
  <si>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</si>
  <si>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</si>
  <si>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</si>
  <si>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</si>
  <si>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</si>
  <si>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</si>
  <si>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</si>
  <si>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</si>
  <si>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</si>
  <si>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</si>
  <si>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</si>
  <si>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</si>
  <si>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</si>
  <si>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</si>
  <si>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</si>
  <si>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</si>
  <si>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</si>
  <si>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</si>
  <si>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</si>
  <si>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</si>
  <si>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</si>
  <si>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</si>
  <si>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</si>
  <si>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</si>
  <si>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</si>
  <si>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</si>
  <si>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</si>
  <si>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</si>
  <si>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</si>
  <si>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</si>
  <si>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</si>
  <si>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</si>
  <si>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</si>
  <si>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</si>
  <si>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</si>
  <si>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</si>
  <si>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</si>
  <si>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</si>
  <si>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</si>
  <si>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</si>
  <si>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</si>
  <si>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</si>
  <si>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</si>
  <si>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</si>
  <si>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</si>
  <si>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</si>
  <si>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</si>
  <si>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</si>
  <si>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</si>
  <si>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</si>
  <si>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</si>
  <si>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</si>
  <si>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</si>
  <si>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</si>
  <si>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</si>
  <si>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</si>
  <si>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</si>
  <si>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</si>
  <si>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</si>
  <si>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</si>
  <si>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</si>
  <si>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</si>
  <si>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</si>
  <si>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</si>
  <si>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</si>
  <si>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</si>
  <si>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</si>
  <si>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</si>
  <si>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</si>
  <si>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</si>
  <si>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</si>
  <si>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</si>
  <si>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</si>
  <si>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</si>
  <si>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</si>
  <si>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</si>
  <si>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</si>
  <si>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</si>
  <si>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</si>
  <si>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</si>
  <si>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</si>
  <si>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</si>
  <si>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</si>
  <si>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</si>
  <si>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</si>
  <si>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</si>
  <si>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</si>
  <si>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</si>
  <si>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</si>
  <si>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</si>
  <si>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</si>
  <si>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</si>
  <si>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</si>
  <si>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</si>
  <si>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</si>
  <si>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</si>
  <si>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</si>
  <si>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</si>
  <si>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</si>
  <si>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</si>
  <si>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</si>
  <si>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</si>
  <si>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</si>
  <si>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</si>
  <si>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</si>
  <si>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</si>
  <si>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</si>
  <si>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</si>
  <si>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</si>
  <si>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</si>
  <si>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</si>
  <si>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</si>
  <si>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</si>
  <si>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</si>
  <si>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</si>
  <si>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</si>
  <si>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</si>
  <si>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</si>
  <si>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</si>
  <si>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</si>
  <si>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</si>
  <si>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</si>
  <si>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</si>
  <si>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</si>
  <si>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</si>
  <si>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</si>
  <si>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</si>
  <si>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</si>
  <si>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</si>
  <si>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</si>
  <si>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</si>
  <si>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</si>
  <si>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</si>
  <si>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</si>
  <si>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</si>
  <si>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</si>
  <si>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</si>
  <si>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</si>
  <si>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</si>
  <si>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</si>
  <si>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</si>
  <si>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</si>
  <si>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</si>
  <si>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</si>
  <si>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</si>
  <si>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</si>
  <si>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</si>
  <si>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</si>
  <si>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</si>
  <si>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</si>
  <si>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</si>
  <si>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</si>
  <si>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</si>
  <si>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</si>
  <si>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</si>
  <si>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</si>
  <si>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</si>
  <si>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</si>
  <si>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</si>
  <si>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</si>
  <si>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</si>
  <si>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</si>
  <si>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</si>
  <si>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</si>
  <si>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</si>
  <si>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</si>
  <si>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</si>
  <si>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</si>
  <si>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</si>
  <si>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</si>
  <si>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</si>
  <si>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</si>
  <si>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</si>
  <si>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</si>
  <si>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</si>
  <si>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</si>
  <si>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</si>
  <si>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</si>
  <si>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</si>
  <si>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</si>
  <si>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</si>
  <si>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</si>
  <si>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</si>
  <si>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</si>
  <si>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</si>
  <si>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</si>
  <si>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</si>
  <si>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</si>
  <si>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</si>
  <si>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</si>
  <si>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</si>
  <si>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</si>
  <si>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</si>
  <si>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</si>
  <si>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</si>
  <si>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</si>
  <si>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</si>
  <si>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</si>
  <si>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</si>
  <si>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</si>
  <si>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</si>
  <si>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</si>
  <si>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</si>
  <si>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</si>
  <si>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</si>
  <si>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</si>
  <si>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</si>
  <si>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</si>
  <si>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</si>
  <si>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</si>
  <si>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</si>
  <si>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</si>
  <si>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</si>
  <si>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</si>
  <si>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</si>
  <si>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</si>
  <si>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</si>
  <si>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</si>
  <si>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</si>
  <si>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</si>
  <si>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</si>
  <si>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</si>
  <si>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</si>
  <si>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</si>
  <si>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</si>
  <si>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</si>
  <si>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</si>
  <si>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</si>
  <si>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</si>
  <si>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</si>
  <si>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</si>
  <si>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</si>
  <si>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</si>
  <si>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</si>
  <si>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</si>
  <si>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</si>
  <si>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</si>
  <si>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</si>
  <si>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</si>
  <si>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</si>
  <si>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</si>
  <si>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</si>
  <si>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</si>
  <si>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</si>
  <si>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</si>
  <si>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</si>
  <si>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</si>
  <si>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</si>
  <si>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</si>
  <si>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</si>
  <si>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</si>
  <si>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</si>
  <si>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</si>
  <si>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</si>
  <si>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</si>
  <si>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</si>
  <si>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</si>
  <si>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</si>
  <si>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</si>
  <si>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</si>
  <si>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</si>
  <si>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</si>
  <si>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</si>
  <si>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</si>
  <si>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</si>
  <si>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</si>
  <si>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</si>
  <si>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</si>
  <si>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</si>
  <si>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</si>
  <si>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</si>
  <si>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</si>
  <si>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</si>
  <si>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</si>
  <si>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</si>
  <si>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</si>
  <si>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</si>
  <si>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</si>
  <si>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</si>
  <si>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</si>
  <si>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</si>
  <si>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</si>
  <si>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</si>
  <si>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</si>
  <si>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</si>
  <si>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</si>
  <si>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</si>
  <si>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</si>
  <si>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</si>
  <si>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</si>
  <si>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</si>
  <si>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</si>
  <si>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</si>
  <si>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</si>
  <si>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</si>
  <si>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</si>
  <si>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</si>
  <si>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</si>
  <si>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</si>
  <si>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</si>
  <si>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</si>
  <si>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</si>
  <si>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</si>
  <si>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</si>
  <si>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</si>
  <si>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</si>
  <si>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</si>
  <si>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</si>
  <si>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</si>
  <si>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</si>
  <si>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</si>
  <si>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</si>
  <si>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</si>
  <si>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</si>
  <si>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</si>
  <si>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</si>
  <si>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</si>
  <si>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</si>
  <si>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</si>
  <si>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</si>
  <si>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</si>
  <si>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</si>
  <si>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</si>
  <si>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</si>
  <si>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</si>
  <si>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</si>
  <si>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</si>
  <si>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</si>
  <si>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</si>
  <si>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</si>
  <si>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</si>
  <si>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</si>
  <si>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</si>
  <si>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</si>
  <si>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</si>
  <si>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</si>
  <si>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</si>
  <si>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</si>
  <si>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</si>
  <si>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</si>
  <si>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</si>
  <si>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</si>
  <si>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</si>
  <si>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</si>
  <si>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</si>
  <si>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</si>
  <si>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</si>
  <si>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</si>
  <si>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</si>
  <si>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</si>
  <si>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</si>
  <si>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</si>
  <si>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</si>
  <si>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</si>
  <si>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</si>
  <si>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</si>
  <si>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</si>
  <si>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</si>
  <si>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</si>
  <si>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</si>
  <si>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</si>
  <si>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</si>
  <si>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</si>
  <si>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</si>
  <si>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</si>
  <si>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</si>
  <si>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</si>
  <si>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</si>
  <si>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</si>
  <si>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</si>
  <si>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</si>
  <si>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</si>
  <si>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</si>
  <si>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</si>
  <si>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</si>
  <si>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</si>
  <si>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</si>
  <si>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</si>
  <si>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</si>
  <si>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</si>
  <si>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</si>
  <si>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</si>
  <si>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</si>
  <si>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</si>
  <si>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</si>
  <si>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</si>
  <si>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</si>
  <si>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</si>
  <si>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</si>
  <si>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</si>
  <si>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</si>
  <si>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</si>
  <si>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</si>
  <si>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</si>
  <si>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</si>
  <si>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</si>
  <si>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</si>
  <si>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</si>
  <si>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</si>
  <si>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</si>
  <si>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</si>
  <si>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</si>
  <si>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</si>
  <si>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</si>
  <si>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</si>
  <si>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</si>
  <si>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</si>
  <si>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</si>
  <si>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</si>
  <si>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</si>
  <si>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</si>
  <si>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</si>
  <si>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</si>
  <si>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</si>
  <si>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</si>
  <si>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</si>
  <si>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</si>
  <si>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</si>
  <si>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</si>
  <si>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</si>
  <si>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</si>
  <si>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</si>
  <si>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</si>
  <si>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</si>
  <si>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</si>
  <si>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</si>
  <si>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</si>
  <si>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</si>
  <si>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</si>
  <si>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</si>
  <si>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</si>
  <si>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</si>
  <si>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</si>
  <si>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</si>
  <si>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</si>
  <si>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</si>
  <si>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</si>
  <si>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</si>
  <si>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</si>
  <si>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</si>
  <si>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</si>
  <si>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</si>
  <si>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</si>
  <si>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</si>
  <si>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</si>
  <si>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</si>
  <si>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</si>
  <si>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</si>
  <si>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</si>
  <si>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</si>
  <si>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</si>
  <si>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</si>
  <si>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</si>
  <si>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</si>
  <si>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</si>
  <si>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</si>
  <si>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</si>
  <si>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</si>
  <si>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</si>
  <si>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</si>
  <si>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</si>
  <si>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</si>
  <si>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</si>
  <si>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</si>
  <si>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</si>
  <si>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</si>
  <si>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</si>
  <si>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</si>
  <si>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</si>
  <si>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</si>
  <si>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</si>
  <si>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</si>
  <si>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</si>
  <si>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</si>
  <si>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</si>
  <si>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</si>
  <si>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</si>
  <si>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</si>
  <si>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</si>
  <si>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</si>
  <si>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</si>
  <si>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</si>
  <si>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</si>
  <si>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</si>
  <si>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</si>
  <si>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</si>
  <si>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</si>
  <si>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</si>
  <si>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</si>
  <si>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</si>
  <si>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</si>
  <si>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</si>
  <si>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</si>
  <si>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</si>
  <si>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</si>
  <si>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</si>
  <si>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</si>
  <si>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</si>
  <si>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</si>
  <si>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</si>
  <si>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</si>
  <si>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</si>
  <si>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</si>
  <si>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</si>
  <si>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</si>
  <si>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</si>
  <si>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</si>
  <si>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</si>
  <si>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</si>
  <si>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</si>
  <si>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</si>
  <si>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</si>
  <si>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</si>
  <si>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</si>
  <si>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</si>
  <si>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</si>
  <si>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</si>
  <si>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</si>
  <si>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</si>
  <si>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</si>
  <si>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</si>
  <si>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</si>
  <si>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</si>
  <si>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</si>
  <si>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</si>
  <si>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</si>
  <si>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</si>
  <si>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</si>
  <si>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</si>
  <si>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</si>
  <si>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</si>
  <si>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</si>
  <si>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</si>
  <si>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</si>
  <si>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</si>
  <si>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</si>
  <si>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</si>
  <si>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</si>
  <si>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</si>
  <si>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</si>
  <si>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</si>
  <si>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</si>
  <si>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</si>
  <si>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</si>
  <si>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</si>
  <si>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</si>
  <si>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</si>
  <si>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</si>
  <si>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</si>
  <si>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</si>
  <si>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</si>
  <si>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</si>
  <si>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</si>
  <si>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</si>
  <si>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</si>
  <si>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</si>
  <si>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</si>
  <si>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</si>
  <si>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</si>
  <si>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</si>
  <si>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</si>
  <si>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</si>
  <si>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</si>
  <si>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</si>
  <si>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</si>
  <si>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</si>
  <si>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</si>
  <si>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</si>
  <si>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</si>
  <si>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</si>
  <si>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</si>
  <si>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</si>
  <si>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</si>
  <si>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</si>
  <si>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</si>
  <si>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</si>
  <si>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</si>
  <si>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</si>
  <si>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</si>
  <si>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</si>
  <si>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</si>
  <si>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</si>
  <si>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</si>
  <si>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</si>
  <si>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</si>
  <si>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</si>
  <si>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</si>
  <si>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</si>
  <si>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</si>
  <si>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</si>
  <si>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</si>
  <si>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</si>
  <si>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</si>
  <si>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</si>
  <si>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</si>
  <si>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</si>
  <si>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</si>
  <si>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</si>
  <si>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</si>
  <si>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</si>
  <si>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</si>
  <si>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</si>
  <si>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</si>
  <si>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</si>
  <si>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</si>
  <si>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</si>
  <si>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</si>
  <si>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</si>
  <si>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</si>
  <si>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</si>
  <si>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</si>
  <si>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</si>
  <si>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</si>
  <si>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</si>
  <si>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</si>
  <si>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</si>
  <si>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</si>
  <si>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</si>
  <si>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</si>
  <si>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</si>
  <si>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</si>
  <si>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</si>
  <si>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</si>
  <si>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</si>
  <si>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</si>
  <si>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</si>
  <si>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</si>
  <si>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</si>
  <si>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</si>
  <si>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</si>
  <si>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</si>
  <si>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</si>
  <si>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</si>
  <si>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</si>
  <si>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</si>
  <si>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</si>
  <si>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</si>
  <si>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</si>
  <si>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</si>
  <si>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</si>
  <si>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</si>
  <si>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</si>
  <si>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</si>
  <si>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</si>
  <si>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</si>
  <si>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</si>
  <si>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</si>
  <si>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</si>
  <si>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</si>
  <si>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</si>
  <si>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</si>
  <si>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</si>
  <si>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</si>
  <si>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</si>
  <si>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</si>
  <si>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</si>
  <si>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</si>
  <si>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</si>
  <si>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</si>
  <si>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</si>
  <si>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</si>
  <si>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</si>
  <si>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</si>
  <si>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</si>
  <si>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</si>
  <si>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</si>
  <si>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</si>
  <si>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</si>
  <si>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</si>
  <si>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</si>
  <si>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</si>
  <si>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</si>
  <si>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</si>
  <si>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</si>
  <si>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</si>
  <si>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</si>
  <si>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</si>
  <si>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</si>
  <si>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</si>
  <si>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</si>
  <si>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</si>
  <si>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</si>
  <si>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</si>
  <si>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</si>
  <si>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</si>
  <si>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</si>
  <si>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</si>
  <si>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</si>
  <si>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</si>
  <si>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</si>
  <si>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</si>
  <si>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</si>
  <si>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</si>
  <si>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</si>
  <si>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</si>
  <si>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</si>
  <si>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</si>
  <si>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</si>
  <si>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</si>
  <si>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</si>
  <si>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</si>
  <si>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</si>
  <si>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</si>
  <si>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</si>
  <si>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</si>
  <si>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</si>
  <si>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</si>
  <si>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</si>
  <si>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</si>
  <si>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</si>
  <si>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</si>
  <si>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</si>
  <si>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</si>
  <si>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</si>
  <si>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</si>
  <si>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</si>
  <si>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</si>
  <si>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</si>
  <si>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</si>
  <si>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</si>
  <si>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</si>
  <si>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</si>
  <si>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</si>
  <si>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</si>
  <si>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</si>
  <si>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</si>
  <si>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</si>
  <si>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</si>
  <si>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</si>
  <si>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</si>
  <si>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</si>
  <si>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</si>
  <si>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</si>
  <si>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</si>
  <si>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</si>
  <si>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</si>
  <si>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</si>
  <si>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</si>
  <si>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</si>
  <si>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</si>
  <si>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</si>
  <si>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</si>
  <si>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</si>
  <si>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</si>
  <si>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</si>
  <si>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</si>
  <si>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</si>
  <si>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</si>
  <si>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</si>
  <si>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</si>
  <si>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</si>
  <si>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</si>
  <si>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</si>
  <si>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</si>
  <si>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</si>
  <si>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</si>
  <si>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</si>
  <si>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</si>
  <si>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</si>
  <si>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</si>
  <si>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</si>
  <si>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</si>
  <si>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</si>
  <si>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</si>
  <si>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</si>
  <si>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</si>
  <si>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</si>
  <si>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</si>
  <si>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</si>
  <si>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</si>
  <si>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</si>
  <si>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</si>
  <si>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</si>
  <si>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</si>
  <si>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</si>
  <si>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</si>
  <si>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</si>
  <si>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</si>
  <si>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</si>
  <si>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</si>
  <si>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</si>
  <si>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</si>
  <si>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</si>
  <si>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</si>
  <si>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</si>
  <si>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</si>
  <si>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</si>
  <si>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</si>
  <si>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</si>
  <si>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</si>
  <si>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</si>
  <si>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</si>
  <si>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</si>
  <si>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</si>
  <si>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</si>
  <si>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</si>
  <si>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</si>
  <si>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</si>
  <si>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</si>
  <si>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</si>
  <si>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</si>
  <si>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</si>
  <si>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</si>
  <si>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</si>
  <si>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</si>
  <si>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</si>
  <si>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</si>
  <si>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</si>
  <si>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</si>
  <si>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</si>
  <si>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</si>
  <si>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</si>
  <si>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</si>
  <si>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</si>
  <si>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</si>
  <si>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</si>
  <si>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</si>
  <si>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</si>
  <si>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</si>
  <si>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</si>
  <si>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</si>
  <si>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</si>
  <si>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</si>
  <si>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</si>
  <si>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</si>
  <si>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</si>
  <si>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</si>
  <si>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</si>
  <si>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</si>
  <si>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</si>
  <si>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</si>
  <si>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</si>
  <si>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</si>
  <si>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</si>
  <si>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</si>
  <si>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</si>
  <si>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</si>
  <si>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</si>
  <si>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</si>
  <si>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</si>
  <si>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</si>
  <si>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</si>
  <si>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</si>
  <si>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</si>
  <si>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</si>
  <si>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</si>
  <si>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</si>
  <si>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</si>
  <si>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</si>
  <si>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</si>
  <si>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</si>
  <si>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</si>
  <si>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</si>
  <si>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</si>
  <si>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</si>
  <si>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</si>
  <si>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</si>
  <si>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</si>
  <si>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</si>
  <si>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</si>
  <si>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</si>
  <si>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</si>
  <si>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</si>
  <si>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</si>
  <si>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</si>
  <si>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</si>
  <si>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</si>
  <si>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</si>
  <si>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</si>
  <si>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</si>
  <si>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</si>
  <si>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</si>
  <si>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</si>
  <si>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</si>
  <si>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</si>
  <si>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</si>
  <si>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</si>
  <si>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</si>
  <si>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</si>
  <si>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</si>
  <si>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</si>
  <si>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</si>
  <si>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</si>
  <si>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</si>
  <si>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</si>
  <si>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</si>
  <si>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</si>
  <si>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</si>
  <si>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</si>
  <si>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</si>
  <si>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</si>
  <si>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</si>
  <si>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</si>
  <si>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</si>
  <si>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</si>
  <si>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</si>
  <si>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</si>
  <si>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</si>
  <si>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</si>
  <si>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</si>
  <si>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</si>
  <si>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</si>
  <si>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</si>
  <si>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</si>
  <si>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</si>
  <si>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</si>
  <si>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</si>
  <si>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</si>
  <si>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</si>
  <si>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</si>
  <si>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</si>
  <si>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</si>
  <si>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</si>
  <si>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</si>
  <si>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</si>
  <si>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</si>
  <si>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</si>
  <si>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</si>
  <si>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</si>
  <si>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</si>
  <si>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</si>
  <si>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</si>
  <si>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</si>
  <si>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</si>
  <si>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</si>
  <si>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</si>
  <si>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</si>
  <si>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</si>
  <si>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</si>
  <si>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</si>
  <si>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</si>
  <si>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</si>
  <si>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</si>
  <si>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</si>
  <si>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</si>
  <si>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</si>
  <si>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</si>
  <si>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</si>
  <si>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</si>
  <si>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</si>
  <si>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</si>
  <si>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</si>
  <si>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</si>
  <si>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</si>
  <si>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</si>
  <si>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</si>
  <si>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</si>
  <si>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</si>
  <si>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</si>
  <si>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</si>
  <si>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</si>
  <si>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</si>
  <si>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</si>
  <si>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</si>
  <si>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</si>
  <si>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</si>
  <si>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</si>
  <si>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</si>
  <si>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</si>
  <si>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</si>
  <si>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</si>
  <si>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</si>
  <si>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</si>
  <si>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</si>
  <si>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</si>
  <si>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</si>
  <si>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</si>
  <si>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</si>
  <si>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</si>
  <si>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</si>
  <si>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</si>
  <si>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</si>
  <si>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</si>
  <si>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</si>
  <si>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</si>
  <si>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</si>
  <si>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</si>
  <si>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</si>
  <si>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</si>
  <si>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</si>
  <si>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</si>
  <si>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</si>
  <si>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</si>
  <si>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</si>
  <si>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</si>
  <si>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</si>
  <si>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</si>
  <si>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</si>
  <si>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</si>
  <si>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</si>
  <si>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</si>
  <si>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</si>
  <si>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</si>
  <si>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</si>
  <si>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</si>
  <si>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</si>
  <si>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</si>
  <si>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</si>
  <si>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</si>
  <si>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</si>
  <si>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</si>
  <si>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</si>
  <si>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</si>
  <si>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</si>
  <si>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</si>
  <si>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</si>
  <si>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</si>
  <si>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</si>
  <si>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</si>
  <si>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</si>
  <si>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</si>
  <si>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</si>
  <si>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</si>
  <si>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</si>
  <si>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</si>
  <si>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</si>
  <si>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</si>
  <si>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</si>
  <si>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</si>
  <si>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</si>
  <si>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</si>
  <si>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</si>
  <si>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</si>
  <si>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</si>
  <si>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</si>
  <si>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</si>
  <si>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</si>
  <si>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</si>
  <si>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</si>
  <si>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</si>
  <si>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</si>
  <si>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</si>
  <si>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</si>
  <si>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</si>
  <si>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</si>
  <si>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</si>
  <si>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</si>
  <si>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</si>
  <si>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</si>
  <si>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</si>
  <si>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</si>
  <si>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</si>
  <si>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</si>
  <si>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</si>
  <si>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</si>
  <si>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</si>
  <si>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</si>
  <si>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</si>
  <si>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</si>
  <si>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</si>
  <si>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</si>
  <si>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</si>
  <si>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</si>
  <si>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</si>
  <si>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</si>
  <si>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</si>
  <si>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</si>
  <si>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</si>
  <si>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</si>
  <si>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</si>
  <si>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</si>
  <si>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</si>
  <si>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</si>
  <si>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</si>
  <si>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</si>
  <si>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</si>
  <si>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</si>
  <si>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</si>
  <si>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</si>
  <si>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</si>
  <si>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</si>
  <si>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</si>
  <si>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</si>
  <si>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</si>
  <si>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</si>
  <si>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</si>
  <si>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</si>
  <si>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</si>
  <si>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</si>
  <si>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</si>
  <si>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</si>
  <si>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</si>
  <si>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</si>
  <si>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</si>
  <si>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</si>
  <si>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</si>
  <si>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</si>
  <si>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</si>
  <si>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</si>
  <si>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</si>
  <si>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</si>
  <si>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</si>
  <si>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</si>
  <si>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</si>
  <si>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</si>
  <si>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</si>
  <si>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</si>
  <si>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</si>
  <si>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</si>
  <si>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</si>
  <si>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</si>
  <si>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</si>
  <si>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</si>
  <si>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</si>
  <si>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</si>
  <si>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</si>
  <si>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</si>
  <si>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</si>
  <si>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</si>
  <si>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</si>
  <si>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</si>
  <si>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</si>
  <si>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</si>
  <si>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</si>
  <si>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</si>
  <si>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</si>
  <si>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</si>
  <si>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</si>
  <si>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</si>
  <si>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</si>
  <si>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</si>
  <si>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</si>
  <si>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</si>
  <si>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</si>
  <si>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</si>
  <si>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</si>
  <si>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</si>
  <si>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</si>
  <si>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</si>
  <si>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</si>
  <si>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</si>
  <si>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</si>
  <si>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</si>
  <si>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</si>
  <si>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</si>
  <si>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</si>
  <si>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</si>
  <si>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</si>
  <si>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</si>
  <si>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</si>
  <si>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</si>
  <si>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</si>
  <si>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</si>
  <si>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</si>
  <si>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</si>
  <si>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</si>
  <si>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</si>
  <si>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</si>
  <si>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</si>
  <si>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</si>
  <si>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</si>
  <si>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</si>
  <si>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</si>
  <si>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</si>
  <si>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</si>
  <si>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</si>
  <si>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</si>
  <si>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</si>
  <si>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</si>
  <si>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</si>
  <si>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</si>
  <si>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</si>
  <si>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</si>
  <si>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</si>
  <si>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</si>
  <si>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</si>
  <si>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</si>
  <si>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</si>
  <si>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</si>
  <si>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</si>
  <si>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</si>
  <si>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</si>
  <si>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</si>
  <si>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</si>
  <si>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</si>
  <si>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</si>
  <si>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</si>
  <si>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</si>
  <si>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</si>
  <si>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</si>
  <si>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</si>
  <si>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</si>
  <si>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</si>
  <si>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</si>
  <si>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</si>
  <si>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</si>
  <si>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</si>
  <si>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</si>
  <si>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</si>
  <si>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</si>
  <si>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</si>
  <si>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</si>
  <si>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</si>
  <si>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</si>
  <si>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</si>
  <si>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</si>
  <si>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</si>
  <si>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</si>
  <si>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</si>
  <si>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</si>
  <si>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</si>
  <si>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</si>
  <si>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</si>
  <si>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</si>
  <si>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</si>
  <si>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</si>
  <si>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</si>
  <si>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</si>
  <si>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</si>
  <si>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</si>
  <si>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</si>
  <si>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</si>
  <si>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</si>
  <si>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</si>
  <si>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</si>
  <si>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</si>
  <si>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</si>
  <si>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</si>
  <si>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</si>
  <si>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</si>
  <si>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</si>
  <si>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</si>
  <si>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</si>
  <si>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</si>
  <si>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</si>
  <si>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</si>
  <si>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</si>
  <si>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</si>
  <si>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</si>
  <si>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</si>
  <si>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</si>
  <si>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</si>
  <si>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</si>
  <si>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</si>
  <si>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</si>
  <si>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</si>
  <si>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</si>
  <si>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</si>
  <si>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</si>
  <si>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</si>
  <si>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</si>
  <si>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</si>
  <si>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</si>
  <si>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</si>
  <si>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</si>
  <si>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</si>
  <si>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</si>
  <si>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</si>
  <si>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</si>
  <si>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</si>
  <si>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</si>
  <si>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</si>
  <si>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</si>
  <si>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</si>
  <si>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</si>
  <si>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</si>
  <si>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</si>
  <si>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</si>
  <si>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</si>
  <si>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</si>
  <si>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</si>
  <si>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</si>
  <si>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</si>
  <si>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</si>
  <si>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</si>
  <si>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</si>
  <si>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</si>
  <si>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</si>
  <si>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</si>
  <si>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</si>
  <si>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</si>
  <si>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</si>
  <si>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</si>
  <si>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</si>
  <si>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</si>
  <si>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</si>
  <si>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</si>
  <si>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</si>
  <si>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</si>
  <si>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</si>
  <si>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</si>
  <si>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</si>
  <si>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</si>
  <si>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</si>
  <si>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</si>
  <si>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</si>
  <si>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</si>
  <si>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</si>
  <si>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</si>
  <si>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</si>
  <si>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</si>
  <si>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</si>
  <si>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</si>
  <si>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</si>
  <si>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</si>
  <si>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</si>
  <si>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</si>
  <si>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</si>
  <si>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</si>
  <si>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</si>
  <si>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</si>
  <si>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</si>
  <si>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</si>
  <si>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</si>
  <si>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</si>
  <si>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</si>
  <si>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</si>
  <si>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</si>
  <si>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</si>
  <si>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</si>
  <si>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</si>
  <si>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</si>
  <si>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</si>
  <si>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</si>
  <si>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</si>
  <si>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</si>
  <si>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</si>
  <si>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</si>
  <si>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</si>
  <si>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</si>
  <si>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</si>
  <si>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</si>
  <si>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</si>
  <si>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</si>
  <si>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</si>
  <si>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</si>
  <si>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</si>
  <si>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</si>
  <si>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</si>
  <si>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</si>
  <si>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</si>
  <si>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</si>
  <si>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</si>
  <si>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</si>
  <si>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</si>
  <si>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</si>
  <si>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</si>
  <si>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</si>
  <si>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</si>
  <si>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</si>
  <si>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</si>
  <si>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</si>
  <si>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</si>
  <si>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</si>
  <si>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</si>
  <si>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</si>
  <si>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</si>
  <si>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</si>
  <si>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</si>
  <si>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</si>
  <si>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</si>
  <si>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</si>
  <si>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</si>
  <si>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</si>
  <si>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</si>
  <si>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</si>
  <si>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</si>
  <si>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</si>
  <si>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</si>
  <si>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</si>
  <si>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</si>
  <si>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</si>
  <si>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</si>
  <si>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</si>
  <si>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</si>
  <si>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</si>
  <si>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</si>
  <si>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</si>
  <si>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</si>
  <si>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</si>
  <si>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</si>
  <si>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</si>
  <si>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</si>
  <si>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</si>
  <si>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</si>
  <si>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</si>
  <si>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</si>
  <si>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</si>
  <si>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</si>
  <si>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</si>
  <si>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</si>
  <si>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</si>
  <si>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</si>
  <si>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</si>
  <si>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</si>
  <si>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</si>
  <si>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</si>
  <si>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</si>
  <si>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</si>
  <si>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</si>
  <si>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</si>
  <si>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</si>
  <si>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</si>
  <si>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</si>
  <si>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</si>
  <si>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</si>
  <si>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</si>
  <si>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</si>
  <si>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</si>
  <si>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</si>
  <si>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</si>
  <si>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</si>
  <si>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</si>
  <si>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</si>
  <si>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</si>
  <si>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</si>
  <si>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</si>
  <si>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</si>
  <si>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</si>
  <si>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</si>
  <si>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</si>
  <si>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</si>
  <si>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</si>
  <si>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</si>
  <si>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</si>
  <si>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</si>
  <si>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</si>
  <si>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</si>
  <si>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</si>
  <si>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</si>
  <si>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</si>
  <si>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</si>
  <si>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</si>
  <si>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</si>
  <si>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</si>
  <si>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</si>
  <si>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</si>
  <si>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</si>
  <si>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</si>
  <si>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</si>
  <si>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</si>
  <si>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</si>
  <si>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</si>
  <si>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</si>
  <si>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</si>
  <si>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</si>
  <si>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</si>
  <si>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</si>
  <si>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</si>
  <si>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</si>
  <si>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</si>
  <si>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</si>
  <si>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</si>
  <si>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</si>
  <si>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</si>
  <si>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</si>
  <si>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</si>
  <si>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</si>
  <si>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</si>
  <si>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</si>
  <si>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</si>
  <si>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</si>
  <si>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</si>
  <si>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</si>
  <si>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</si>
  <si>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</si>
  <si>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</si>
  <si>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</si>
  <si>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</si>
  <si>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</si>
  <si>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</si>
  <si>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</si>
  <si>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</si>
  <si>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</si>
  <si>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</si>
  <si>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</si>
  <si>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</si>
  <si>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</si>
  <si>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</si>
  <si>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</si>
  <si>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</si>
  <si>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</si>
  <si>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</si>
  <si>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</si>
  <si>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</si>
  <si>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</si>
  <si>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</si>
  <si>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</si>
  <si>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</si>
  <si>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</si>
  <si>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</si>
  <si>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</si>
  <si>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</si>
  <si>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</si>
  <si>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</si>
  <si>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</si>
  <si>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</si>
  <si>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</si>
  <si>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</si>
  <si>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</si>
  <si>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</si>
  <si>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</si>
  <si>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</si>
  <si>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</si>
  <si>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</si>
  <si>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</si>
  <si>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</si>
  <si>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</si>
  <si>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</si>
  <si>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</si>
  <si>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</si>
  <si>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</si>
  <si>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</si>
  <si>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</si>
  <si>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</si>
  <si>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</si>
  <si>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</si>
  <si>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</si>
  <si>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</si>
  <si>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</si>
  <si>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</si>
  <si>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</si>
  <si>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</si>
  <si>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</si>
  <si>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</si>
  <si>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</si>
  <si>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</si>
  <si>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</si>
  <si>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</si>
  <si>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</si>
  <si>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</si>
  <si>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</si>
  <si>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</si>
  <si>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</si>
  <si>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</si>
  <si>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</si>
  <si>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</si>
  <si>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</si>
  <si>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</si>
  <si>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</si>
  <si>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</si>
  <si>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</si>
  <si>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</si>
  <si>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</si>
  <si>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</si>
  <si>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</si>
  <si>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</si>
  <si>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</si>
  <si>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</si>
  <si>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</si>
  <si>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</si>
  <si>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</si>
  <si>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</si>
  <si>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</si>
  <si>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</si>
  <si>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</si>
  <si>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</si>
  <si>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</si>
  <si>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</si>
  <si>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</si>
  <si>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</si>
  <si>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</si>
  <si>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</si>
  <si>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</si>
  <si>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</si>
  <si>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</si>
  <si>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</si>
  <si>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</si>
  <si>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</si>
  <si>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</si>
  <si>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</si>
  <si>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</si>
  <si>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</si>
  <si>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</si>
  <si>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</si>
  <si>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</si>
  <si>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</si>
  <si>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</si>
  <si>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</si>
  <si>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</si>
  <si>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</si>
  <si>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</si>
  <si>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</si>
  <si>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</si>
  <si>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</si>
  <si>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</si>
  <si>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</si>
  <si>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</si>
  <si>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</si>
  <si>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</si>
  <si>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</si>
  <si>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</si>
  <si>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</si>
  <si>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</si>
  <si>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</si>
  <si>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</si>
  <si>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</si>
  <si>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</si>
  <si>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</si>
  <si>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</si>
  <si>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</si>
  <si>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</si>
  <si>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</si>
  <si>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</si>
  <si>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</si>
  <si>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</si>
  <si>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</si>
  <si>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</si>
  <si>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</si>
  <si>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</si>
  <si>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</si>
  <si>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</si>
  <si>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</si>
  <si>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</si>
  <si>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</si>
  <si>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</si>
  <si>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</si>
  <si>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</si>
  <si>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</si>
  <si>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</si>
  <si>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</si>
  <si>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</si>
  <si>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</si>
  <si>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</si>
  <si>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</si>
  <si>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</si>
  <si>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</si>
  <si>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</si>
  <si>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</si>
  <si>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</si>
  <si>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</si>
  <si>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</si>
  <si>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</si>
  <si>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</si>
  <si>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</si>
  <si>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</si>
  <si>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</si>
  <si>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</si>
  <si>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</si>
  <si>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</si>
  <si>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</si>
  <si>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</si>
  <si>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</si>
  <si>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</si>
  <si>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</si>
  <si>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</si>
  <si>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</si>
  <si>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</si>
  <si>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</si>
  <si>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</si>
  <si>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</si>
  <si>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</si>
  <si>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</si>
  <si>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</si>
  <si>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</si>
  <si>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</si>
  <si>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</si>
  <si>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</si>
  <si>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</si>
  <si>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</si>
  <si>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</si>
  <si>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</si>
  <si>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</si>
  <si>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</si>
  <si>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</si>
  <si>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</si>
  <si>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</si>
  <si>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</si>
  <si>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</si>
  <si>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</si>
  <si>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</si>
  <si>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</si>
  <si>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</si>
  <si>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</si>
  <si>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</si>
  <si>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</si>
  <si>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</si>
  <si>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</si>
  <si>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</si>
  <si>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</si>
  <si>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</si>
  <si>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</si>
  <si>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</si>
  <si>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</si>
  <si>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</si>
  <si>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</si>
  <si>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</si>
  <si>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</si>
  <si>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</si>
  <si>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</si>
  <si>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</si>
  <si>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</si>
  <si>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</si>
  <si>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</si>
  <si>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</si>
  <si>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</si>
  <si>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</si>
  <si>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</si>
  <si>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</si>
  <si>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</si>
  <si>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</si>
  <si>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</si>
  <si>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</si>
  <si>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</si>
  <si>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</si>
  <si>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</si>
  <si>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</si>
  <si>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</si>
  <si>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</si>
  <si>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</si>
  <si>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</si>
  <si>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</si>
  <si>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</si>
  <si>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</si>
  <si>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</si>
  <si>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</si>
  <si>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</si>
  <si>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</si>
  <si>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</si>
  <si>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</si>
  <si>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</si>
  <si>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</si>
  <si>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</si>
  <si>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</si>
  <si>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</si>
  <si>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</si>
  <si>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</si>
  <si>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</si>
  <si>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</si>
  <si>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</si>
  <si>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</si>
  <si>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</si>
  <si>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</si>
  <si>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</si>
  <si>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</si>
  <si>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</si>
  <si>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</si>
  <si>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</si>
  <si>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</si>
  <si>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</si>
  <si>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</si>
  <si>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</si>
  <si>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</si>
  <si>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</si>
  <si>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</si>
  <si>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</si>
  <si>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</si>
  <si>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</si>
  <si>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</si>
  <si>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</si>
  <si>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</si>
  <si>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</si>
  <si>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</si>
  <si>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</si>
  <si>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</si>
  <si>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</si>
  <si>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</si>
  <si>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</si>
  <si>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</si>
  <si>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</si>
  <si>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</si>
  <si>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</si>
  <si>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</si>
  <si>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</si>
  <si>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</si>
  <si>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</si>
  <si>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</si>
  <si>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</si>
  <si>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</si>
  <si>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</si>
  <si>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</si>
  <si>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</si>
  <si>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</si>
  <si>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</si>
  <si>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</si>
  <si>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</si>
  <si>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</si>
  <si>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</si>
  <si>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</si>
  <si>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</si>
  <si>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</si>
  <si>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</si>
  <si>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</si>
  <si>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</si>
  <si>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</si>
  <si>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</si>
  <si>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</si>
  <si>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</si>
  <si>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</si>
  <si>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</si>
  <si>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</si>
  <si>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</si>
  <si>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</si>
  <si>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</si>
  <si>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</si>
  <si>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</si>
  <si>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</si>
  <si>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</si>
  <si>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</si>
  <si>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</si>
  <si>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</si>
  <si>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</si>
  <si>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</si>
  <si>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</si>
  <si>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</si>
  <si>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</si>
  <si>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</si>
  <si>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</si>
  <si>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</si>
  <si>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</si>
  <si>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</si>
  <si>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</si>
  <si>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</si>
  <si>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</si>
  <si>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</si>
  <si>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</si>
  <si>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</si>
  <si>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</si>
  <si>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</si>
  <si>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</si>
  <si>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</si>
  <si>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</si>
  <si>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</si>
  <si>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</si>
  <si>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</si>
  <si>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</si>
  <si>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</si>
  <si>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</si>
  <si>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</si>
  <si>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</si>
  <si>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</si>
  <si>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</si>
  <si>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</si>
  <si>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</si>
  <si>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</si>
  <si>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</si>
  <si>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</si>
  <si>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</si>
  <si>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</si>
  <si>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</si>
  <si>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</si>
  <si>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</si>
  <si>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</si>
  <si>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</si>
  <si>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</si>
  <si>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</si>
  <si>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</si>
  <si>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</si>
  <si>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</si>
  <si>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</si>
  <si>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</si>
  <si>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</si>
  <si>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</si>
  <si>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</si>
  <si>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</si>
  <si>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</si>
  <si>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</si>
  <si>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</si>
  <si>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</si>
  <si>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</si>
  <si>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</si>
  <si>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</si>
  <si>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</si>
  <si>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</si>
  <si>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</si>
  <si>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</si>
  <si>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</si>
  <si>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</si>
  <si>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</si>
  <si>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</si>
  <si>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</si>
  <si>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</si>
  <si>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</si>
  <si>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</si>
  <si>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</si>
  <si>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</si>
  <si>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</si>
  <si>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</si>
  <si>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</si>
  <si>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</si>
  <si>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</si>
  <si>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</si>
  <si>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</si>
  <si>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</si>
  <si>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</si>
  <si>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</si>
  <si>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</si>
  <si>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</si>
  <si>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</si>
  <si>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</si>
  <si>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</si>
  <si>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</si>
  <si>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</si>
  <si>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</si>
  <si>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</si>
  <si>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</si>
  <si>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</si>
  <si>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</si>
  <si>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</si>
  <si>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</si>
  <si>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</si>
  <si>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</si>
  <si>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</si>
  <si>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</si>
  <si>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</si>
  <si>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</si>
  <si>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</si>
  <si>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</si>
  <si>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</si>
  <si>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</si>
  <si>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</si>
  <si>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</si>
  <si>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</si>
  <si>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</si>
  <si>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</si>
  <si>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</si>
  <si>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</si>
  <si>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</si>
  <si>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</si>
  <si>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</si>
  <si>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</si>
  <si>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</si>
  <si>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</si>
  <si>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</si>
  <si>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</si>
  <si>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</si>
  <si>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</si>
  <si>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</si>
  <si>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</si>
  <si>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</si>
  <si>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</si>
  <si>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</si>
  <si>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</si>
  <si>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</si>
  <si>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</si>
  <si>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</si>
  <si>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</si>
  <si>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</si>
  <si>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</si>
  <si>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</si>
  <si>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</si>
  <si>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</si>
  <si>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</si>
  <si>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</si>
  <si>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</si>
  <si>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</si>
  <si>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</si>
  <si>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</si>
  <si>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</si>
  <si>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</si>
  <si>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</si>
  <si>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</si>
  <si>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</si>
  <si>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</si>
  <si>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</si>
  <si>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</si>
  <si>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</si>
  <si>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</si>
  <si>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</si>
  <si>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</si>
  <si>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</si>
  <si>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</si>
  <si>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</si>
  <si>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</si>
  <si>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</si>
  <si>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</si>
  <si>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</si>
  <si>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</si>
  <si>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</si>
  <si>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</si>
  <si>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</si>
  <si>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</si>
  <si>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</si>
  <si>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</si>
  <si>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</si>
  <si>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</si>
  <si>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</si>
  <si>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</si>
  <si>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</si>
  <si>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</si>
  <si>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</si>
  <si>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</si>
  <si>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</si>
  <si>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</si>
  <si>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</si>
  <si>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</si>
  <si>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</si>
  <si>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</si>
  <si>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</si>
  <si>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</si>
  <si>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</si>
  <si>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</si>
  <si>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</si>
  <si>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</si>
  <si>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</si>
  <si>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</si>
  <si>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</si>
  <si>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</si>
  <si>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</si>
  <si>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</si>
  <si>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</si>
  <si>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</si>
  <si>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</si>
  <si>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</si>
  <si>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</si>
  <si>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</si>
  <si>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</si>
  <si>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</si>
  <si>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</si>
  <si>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</si>
  <si>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</si>
  <si>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</si>
  <si>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</si>
  <si>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</si>
  <si>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</si>
  <si>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</si>
  <si>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</si>
  <si>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</si>
  <si>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</si>
  <si>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</si>
  <si>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</si>
  <si>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</si>
  <si>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</si>
  <si>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</si>
  <si>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</si>
  <si>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</si>
  <si>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</si>
  <si>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</si>
  <si>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</si>
  <si>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</si>
  <si>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</si>
  <si>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</si>
  <si>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</si>
  <si>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</si>
  <si>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</si>
  <si>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</si>
  <si>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</si>
  <si>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</si>
  <si>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</si>
  <si>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</si>
  <si>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</si>
  <si>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</si>
  <si>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</si>
  <si>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</si>
  <si>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</si>
  <si>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</si>
  <si>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</si>
  <si>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</si>
  <si>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</si>
  <si>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</si>
  <si>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</si>
  <si>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</si>
  <si>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</si>
  <si>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</si>
  <si>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</si>
  <si>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</si>
  <si>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</si>
  <si>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</si>
  <si>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</si>
  <si>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</si>
  <si>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</si>
  <si>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</si>
  <si>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</si>
  <si>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</si>
  <si>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</si>
  <si>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</si>
  <si>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</si>
  <si>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</si>
  <si>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</si>
  <si>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</si>
  <si>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</si>
  <si>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</si>
  <si>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</si>
  <si>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</si>
  <si>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</si>
  <si>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</si>
  <si>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</si>
  <si>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</si>
  <si>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</si>
  <si>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</si>
  <si>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</si>
  <si>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</si>
  <si>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</si>
  <si>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</si>
  <si>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</si>
  <si>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</si>
  <si>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</si>
  <si>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</si>
  <si>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</si>
  <si>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</si>
  <si>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</si>
  <si>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</si>
  <si>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</si>
  <si>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</si>
  <si>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</si>
  <si>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</si>
  <si>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</si>
  <si>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</si>
  <si>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</si>
  <si>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</si>
  <si>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</si>
  <si>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</si>
  <si>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</si>
  <si>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</si>
  <si>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</si>
  <si>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</si>
  <si>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</si>
  <si>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</si>
  <si>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</si>
  <si>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</si>
  <si>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</si>
  <si>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</si>
  <si>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</si>
  <si>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</si>
  <si>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</si>
  <si>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</si>
  <si>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</si>
  <si>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</si>
  <si>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</si>
  <si>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</si>
  <si>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</si>
  <si>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</si>
  <si>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</si>
  <si>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</si>
  <si>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</si>
  <si>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</si>
  <si>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</si>
  <si>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</si>
  <si>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</si>
  <si>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</si>
  <si>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</si>
  <si>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</si>
  <si>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</si>
  <si>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</si>
  <si>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</si>
  <si>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</si>
  <si>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</si>
  <si>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</si>
  <si>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</si>
  <si>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</si>
  <si>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</si>
  <si>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</si>
  <si>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</si>
  <si>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</si>
  <si>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</si>
  <si>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</si>
  <si>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</si>
  <si>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</si>
  <si>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</si>
  <si>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</si>
  <si>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</si>
  <si>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</si>
  <si>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</si>
  <si>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</si>
  <si>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</si>
  <si>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</si>
  <si>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</si>
  <si>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</si>
  <si>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</si>
  <si>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</si>
  <si>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</si>
  <si>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</si>
  <si>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</si>
  <si>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</si>
  <si>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</si>
  <si>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</si>
  <si>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</si>
  <si>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</si>
  <si>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</si>
  <si>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</si>
  <si>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</si>
  <si>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</si>
  <si>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</si>
  <si>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</si>
  <si>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</si>
  <si>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</si>
  <si>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</si>
  <si>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</si>
  <si>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</si>
  <si>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</si>
  <si>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</si>
  <si>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</si>
  <si>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</si>
  <si>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</si>
  <si>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</si>
  <si>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</si>
  <si>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</si>
  <si>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</si>
  <si>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</si>
  <si>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</si>
  <si>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</si>
  <si>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</si>
  <si>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</si>
  <si>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</si>
  <si>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</si>
  <si>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</si>
  <si>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</si>
  <si>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</si>
  <si>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</si>
  <si>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</si>
  <si>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</si>
  <si>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</si>
  <si>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</si>
  <si>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</si>
  <si>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</si>
  <si>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</si>
  <si>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</si>
  <si>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</si>
  <si>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</si>
  <si>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</si>
  <si>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</si>
  <si>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</si>
  <si>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</si>
  <si>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</si>
  <si>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</si>
  <si>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</si>
  <si>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</si>
  <si>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</si>
  <si>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</si>
  <si>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</si>
  <si>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</si>
  <si>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</si>
  <si>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</si>
  <si>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</si>
  <si>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</si>
  <si>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</si>
  <si>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</si>
  <si>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</si>
  <si>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</si>
  <si>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</si>
  <si>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</si>
  <si>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</si>
  <si>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</si>
  <si>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</si>
  <si>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</si>
  <si>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</si>
  <si>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</si>
  <si>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</si>
  <si>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</si>
  <si>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</si>
  <si>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</si>
  <si>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</si>
  <si>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</si>
  <si>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</si>
  <si>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</si>
  <si>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</si>
  <si>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</si>
  <si>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</si>
  <si>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</si>
  <si>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</si>
  <si>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</si>
  <si>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</si>
  <si>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</si>
  <si>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</si>
  <si>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</si>
  <si>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</si>
  <si>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</si>
  <si>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</si>
  <si>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</si>
  <si>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</si>
  <si>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</si>
  <si>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</si>
  <si>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</si>
  <si>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</si>
  <si>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</si>
  <si>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</si>
  <si>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</si>
  <si>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</si>
  <si>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</si>
  <si>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</si>
  <si>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</si>
  <si>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</si>
  <si>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</si>
  <si>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</si>
  <si>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</si>
  <si>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</si>
  <si>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</si>
  <si>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</si>
  <si>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</si>
  <si>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</si>
  <si>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</si>
  <si>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</si>
  <si>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</si>
  <si>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</si>
  <si>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</si>
  <si>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</si>
  <si>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</si>
  <si>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</si>
  <si>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</si>
  <si>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</si>
  <si>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</si>
  <si>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</si>
  <si>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</si>
  <si>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</si>
  <si>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</si>
  <si>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</si>
  <si>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</si>
  <si>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</si>
  <si>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</si>
  <si>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</si>
  <si>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</si>
  <si>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</si>
  <si>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</si>
  <si>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</si>
  <si>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</si>
  <si>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</si>
  <si>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</si>
  <si>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</si>
  <si>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</si>
  <si>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</si>
  <si>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</si>
  <si>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</si>
  <si>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</si>
  <si>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</si>
  <si>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</si>
  <si>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</si>
  <si>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</si>
  <si>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</si>
  <si>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</si>
  <si>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</si>
  <si>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</si>
  <si>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</si>
  <si>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</si>
  <si>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</si>
  <si>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</si>
  <si>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</si>
  <si>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</si>
  <si>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</si>
  <si>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</si>
  <si>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</si>
  <si>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</si>
  <si>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</si>
  <si>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</si>
  <si>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</si>
  <si>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</si>
  <si>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</si>
  <si>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</si>
  <si>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</si>
  <si>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</si>
  <si>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</si>
  <si>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</si>
  <si>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</si>
  <si>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</si>
  <si>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</si>
  <si>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</si>
  <si>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</si>
  <si>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</si>
  <si>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</si>
  <si>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</si>
  <si>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</si>
  <si>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</si>
  <si>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</si>
  <si>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</si>
  <si>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</si>
  <si>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</si>
  <si>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</si>
  <si>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</si>
  <si>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</si>
  <si>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</si>
  <si>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</si>
  <si>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</si>
  <si>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</si>
  <si>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</si>
  <si>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</si>
  <si>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</si>
  <si>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</si>
  <si>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</si>
  <si>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</si>
  <si>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</si>
  <si>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</si>
  <si>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</si>
  <si>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</si>
  <si>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</si>
  <si>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</si>
  <si>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</si>
  <si>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</si>
  <si>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</si>
  <si>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</si>
  <si>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</si>
  <si>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</si>
  <si>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</si>
  <si>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</si>
  <si>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</si>
  <si>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</si>
  <si>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</si>
  <si>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</si>
  <si>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</si>
  <si>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</si>
  <si>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</si>
  <si>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</si>
  <si>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</si>
  <si>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</si>
  <si>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</si>
  <si>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</si>
  <si>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</si>
  <si>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</si>
  <si>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</si>
  <si>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</si>
  <si>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</si>
  <si>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</si>
  <si>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</si>
  <si>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</si>
  <si>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</si>
  <si>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</si>
  <si>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</si>
  <si>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</si>
  <si>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</si>
  <si>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</si>
  <si>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</si>
  <si>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</si>
  <si>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</si>
  <si>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</si>
  <si>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</si>
  <si>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</si>
  <si>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</si>
  <si>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</si>
  <si>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</si>
  <si>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</si>
  <si>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</si>
  <si>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</si>
  <si>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</si>
  <si>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</si>
  <si>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</si>
  <si>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</si>
  <si>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</si>
  <si>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</si>
  <si>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</si>
  <si>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</si>
  <si>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</si>
  <si>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</si>
  <si>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</si>
  <si>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</si>
  <si>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</si>
  <si>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</si>
  <si>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</si>
  <si>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</si>
  <si>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</si>
  <si>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</si>
  <si>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</si>
  <si>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</si>
  <si>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</si>
  <si>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</si>
  <si>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</si>
  <si>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</si>
  <si>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</si>
  <si>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</si>
  <si>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</si>
  <si>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</si>
  <si>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</si>
  <si>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</si>
  <si>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</si>
  <si>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</si>
  <si>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</si>
  <si>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</si>
  <si>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</si>
  <si>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</si>
  <si>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</si>
  <si>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</si>
  <si>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</si>
  <si>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</si>
  <si>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</si>
  <si>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</si>
  <si>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</si>
  <si>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</si>
  <si>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</si>
  <si>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</si>
  <si>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</si>
  <si>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</si>
  <si>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</si>
  <si>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</si>
  <si>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</si>
  <si>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</si>
  <si>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</si>
  <si>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</si>
  <si>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</si>
  <si>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</si>
  <si>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</si>
  <si>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</si>
  <si>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</si>
  <si>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</si>
  <si>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</si>
  <si>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</si>
  <si>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</si>
  <si>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</si>
  <si>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</si>
  <si>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</si>
  <si>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</si>
  <si>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</si>
  <si>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</si>
  <si>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</si>
  <si>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</si>
  <si>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</si>
  <si>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</si>
  <si>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</si>
  <si>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</si>
  <si>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</si>
  <si>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</si>
  <si>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</si>
  <si>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</si>
  <si>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</si>
  <si>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</si>
  <si>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</si>
  <si>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</si>
  <si>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</si>
  <si>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</si>
  <si>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</si>
  <si>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</si>
  <si>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</si>
  <si>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</si>
  <si>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</si>
  <si>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</si>
  <si>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</si>
  <si>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</si>
  <si>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</si>
  <si>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</si>
  <si>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</si>
  <si>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</si>
  <si>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</si>
  <si>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</si>
  <si>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</si>
  <si>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</si>
  <si>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</si>
  <si>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</si>
  <si>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</si>
  <si>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</si>
  <si>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</si>
  <si>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</si>
  <si>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</si>
  <si>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</si>
  <si>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</si>
  <si>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</si>
  <si>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</si>
  <si>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</si>
  <si>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</si>
  <si>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</si>
  <si>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</si>
  <si>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</si>
  <si>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</si>
  <si>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</si>
  <si>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</si>
  <si>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</si>
  <si>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</si>
  <si>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</si>
  <si>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</si>
  <si>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</si>
  <si>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</si>
  <si>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</si>
  <si>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</si>
  <si>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</si>
  <si>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</si>
  <si>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</si>
  <si>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</si>
  <si>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</si>
  <si>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</si>
  <si>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</si>
  <si>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</si>
  <si>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</si>
  <si>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</si>
  <si>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</si>
  <si>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</si>
  <si>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</si>
  <si>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</si>
  <si>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</si>
  <si>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</si>
  <si>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</si>
  <si>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</si>
  <si>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</si>
  <si>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</si>
  <si>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</si>
  <si>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</si>
  <si>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</si>
  <si>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</si>
  <si>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</si>
  <si>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</si>
  <si>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</si>
  <si>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</si>
  <si>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</si>
  <si>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</si>
  <si>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</si>
  <si>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</si>
  <si>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</si>
  <si>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</si>
  <si>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</si>
  <si>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</si>
  <si>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</si>
  <si>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</si>
  <si>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</si>
  <si>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</si>
  <si>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</si>
  <si>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</si>
  <si>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</si>
  <si>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</si>
  <si>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</si>
  <si>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</si>
  <si>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</si>
  <si>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</si>
  <si>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</si>
  <si>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</si>
  <si>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</si>
  <si>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</si>
  <si>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</si>
  <si>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</si>
  <si>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</si>
  <si>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</si>
  <si>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</si>
  <si>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</si>
  <si>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</si>
  <si>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</si>
  <si>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</si>
  <si>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</si>
  <si>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</si>
  <si>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</si>
  <si>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</si>
  <si>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</si>
  <si>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</si>
  <si>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</si>
  <si>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</si>
  <si>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</si>
  <si>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</si>
  <si>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</si>
  <si>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</si>
  <si>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</si>
  <si>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</si>
  <si>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</si>
  <si>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</si>
  <si>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</si>
  <si>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</si>
  <si>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</si>
  <si>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</si>
  <si>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</si>
  <si>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</si>
  <si>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</si>
  <si>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</si>
  <si>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</si>
  <si>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</si>
  <si>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</si>
  <si>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</si>
  <si>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</si>
  <si>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</si>
  <si>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</si>
  <si>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</si>
  <si>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</si>
  <si>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</si>
  <si>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</si>
  <si>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</si>
  <si>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</si>
  <si>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</si>
  <si>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</si>
  <si>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</si>
  <si>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</si>
  <si>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</si>
  <si>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</si>
  <si>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</si>
  <si>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</si>
  <si>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</si>
  <si>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</si>
  <si>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</si>
  <si>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</si>
  <si>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</si>
  <si>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</si>
  <si>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</si>
  <si>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</si>
  <si>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</si>
  <si>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</si>
  <si>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</si>
  <si>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</si>
  <si>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</si>
  <si>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</si>
  <si>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</si>
  <si>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</si>
  <si>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</si>
  <si>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</si>
  <si>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</si>
  <si>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</si>
  <si>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</si>
  <si>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</si>
  <si>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</si>
  <si>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</si>
  <si>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</si>
  <si>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</si>
  <si>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</si>
  <si>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</si>
  <si>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</si>
  <si>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</si>
  <si>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</si>
  <si>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</si>
  <si>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</si>
  <si>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</si>
  <si>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</si>
  <si>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</si>
  <si>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</si>
  <si>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</si>
  <si>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</si>
  <si>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</si>
  <si>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</si>
  <si>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</si>
  <si>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</si>
  <si>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</si>
  <si>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</si>
  <si>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</si>
  <si>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</si>
  <si>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</si>
  <si>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</si>
  <si>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</si>
  <si>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</si>
  <si>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</si>
  <si>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</si>
  <si>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</si>
  <si>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</si>
  <si>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</si>
  <si>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</si>
  <si>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</si>
  <si>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</si>
  <si>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</si>
  <si>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</si>
  <si>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</si>
  <si>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</si>
  <si>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</si>
  <si>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</si>
  <si>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</si>
  <si>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</si>
  <si>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</si>
  <si>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</si>
  <si>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</si>
  <si>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</si>
  <si>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</si>
  <si>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</si>
  <si>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</si>
  <si>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</si>
  <si>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</si>
  <si>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</si>
  <si>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</si>
  <si>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</si>
  <si>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</si>
  <si>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</si>
  <si>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</si>
  <si>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</si>
  <si>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</si>
  <si>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</si>
  <si>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</si>
  <si>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</si>
  <si>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</si>
  <si>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</si>
  <si>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</si>
  <si>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</si>
  <si>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</si>
  <si>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</si>
  <si>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</si>
  <si>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</si>
  <si>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</si>
  <si>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</si>
  <si>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</si>
  <si>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</si>
  <si>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</si>
  <si>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</si>
  <si>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</si>
  <si>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</si>
  <si>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</si>
  <si>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</si>
  <si>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</si>
  <si>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</si>
  <si>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</si>
  <si>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</si>
  <si>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</si>
  <si>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</si>
  <si>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</si>
  <si>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</si>
  <si>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</si>
  <si>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</si>
  <si>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</si>
  <si>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</si>
  <si>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</si>
  <si>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</si>
  <si>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</si>
  <si>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</si>
  <si>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</si>
  <si>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</si>
  <si>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</si>
  <si>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</si>
  <si>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</si>
  <si>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</si>
  <si>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</si>
  <si>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</si>
  <si>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</si>
  <si>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</si>
  <si>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</si>
  <si>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</si>
  <si>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</si>
  <si>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</si>
  <si>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</si>
  <si>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</si>
  <si>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</si>
  <si>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</si>
  <si>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</si>
  <si>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</si>
  <si>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</si>
  <si>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</si>
  <si>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</si>
  <si>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</si>
  <si>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</si>
  <si>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</si>
  <si>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</si>
  <si>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</si>
  <si>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</si>
  <si>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</si>
  <si>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</si>
  <si>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</si>
  <si>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</si>
  <si>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</si>
  <si>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</si>
  <si>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</si>
  <si>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</si>
  <si>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</si>
  <si>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</si>
  <si>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</si>
  <si>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</si>
  <si>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</si>
  <si>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</si>
  <si>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</si>
  <si>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</si>
  <si>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</si>
  <si>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</si>
  <si>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</si>
  <si>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</si>
  <si>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</si>
  <si>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</si>
  <si>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</si>
  <si>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</si>
  <si>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</si>
  <si>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</si>
  <si>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</si>
  <si>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</si>
  <si>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</si>
  <si>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</si>
  <si>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</si>
  <si>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</si>
  <si>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</si>
  <si>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</si>
  <si>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</si>
  <si>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</si>
  <si>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</si>
  <si>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</si>
  <si>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</si>
  <si>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</si>
  <si>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</si>
  <si>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</si>
  <si>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</si>
  <si>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</si>
  <si>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</si>
  <si>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</si>
  <si>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</si>
  <si>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</si>
  <si>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</si>
  <si>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</si>
  <si>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</si>
  <si>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</si>
  <si>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</si>
  <si>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</si>
  <si>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</si>
  <si>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</si>
  <si>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</si>
  <si>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</si>
  <si>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</si>
  <si>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</si>
  <si>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</si>
  <si>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</si>
  <si>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</si>
  <si>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</si>
  <si>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</si>
  <si>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</si>
  <si>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</si>
  <si>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</si>
  <si>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</si>
  <si>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</si>
  <si>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</si>
  <si>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</si>
  <si>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</si>
  <si>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</si>
  <si>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</si>
  <si>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</si>
  <si>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</si>
  <si>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</si>
  <si>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</si>
  <si>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</si>
  <si>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</si>
  <si>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</si>
  <si>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</si>
  <si>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</si>
  <si>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</si>
  <si>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</si>
  <si>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</si>
  <si>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</si>
  <si>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</si>
  <si>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</si>
  <si>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</si>
  <si>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</si>
  <si>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</si>
  <si>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</si>
  <si>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</si>
  <si>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</si>
  <si>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</si>
  <si>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</si>
  <si>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</si>
  <si>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</si>
  <si>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</si>
  <si>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</si>
  <si>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</si>
  <si>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</si>
  <si>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</si>
  <si>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</si>
  <si>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</si>
  <si>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</si>
  <si>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</si>
  <si>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</si>
  <si>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</si>
  <si>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</si>
  <si>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</si>
  <si>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</si>
  <si>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</si>
  <si>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</si>
  <si>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</si>
  <si>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</si>
  <si>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</si>
  <si>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</si>
  <si>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</si>
  <si>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</si>
  <si>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</si>
  <si>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</si>
  <si>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</si>
  <si>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</si>
  <si>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</si>
  <si>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</si>
  <si>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</si>
  <si>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</si>
  <si>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</si>
  <si>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</si>
  <si>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</si>
  <si>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</si>
  <si>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</si>
  <si>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</si>
  <si>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</si>
  <si>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</si>
  <si>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</si>
  <si>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</si>
  <si>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</si>
  <si>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</si>
  <si>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</si>
  <si>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</si>
  <si>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</si>
  <si>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</si>
  <si>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</si>
  <si>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</si>
  <si>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</si>
  <si>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</si>
  <si>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</si>
  <si>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</si>
  <si>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</si>
  <si>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</si>
  <si>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</si>
  <si>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</si>
  <si>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</si>
  <si>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</si>
  <si>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</si>
  <si>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</si>
  <si>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</si>
  <si>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</si>
  <si>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</si>
  <si>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</si>
  <si>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</si>
  <si>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</si>
  <si>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</si>
  <si>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</si>
  <si>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</si>
  <si>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</si>
  <si>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</si>
  <si>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</si>
  <si>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</si>
  <si>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</si>
  <si>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</si>
  <si>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</si>
  <si>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</si>
  <si>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</si>
  <si>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</si>
  <si>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</si>
  <si>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</si>
  <si>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</si>
  <si>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</si>
  <si>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</si>
  <si>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</si>
  <si>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</si>
  <si>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</si>
  <si>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</si>
  <si>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</si>
  <si>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</si>
  <si>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</si>
  <si>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</si>
  <si>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</si>
  <si>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</si>
  <si>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</si>
  <si>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</si>
  <si>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</si>
  <si>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</si>
  <si>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</si>
  <si>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</si>
  <si>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</si>
  <si>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</si>
  <si>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</si>
  <si>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</si>
  <si>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</si>
  <si>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</si>
  <si>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</si>
  <si>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</si>
  <si>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</si>
  <si>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</si>
  <si>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</si>
  <si>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</si>
  <si>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</si>
  <si>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</si>
  <si>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</si>
  <si>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</si>
  <si>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</si>
  <si>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</si>
  <si>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</si>
  <si>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</si>
  <si>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</si>
  <si>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</si>
  <si>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</si>
  <si>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</si>
  <si>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</si>
  <si>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</si>
  <si>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</si>
  <si>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</si>
  <si>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</si>
  <si>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</si>
  <si>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</si>
  <si>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</si>
  <si>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</si>
  <si>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</si>
  <si>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</si>
  <si>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</si>
  <si>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</si>
  <si>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</si>
  <si>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</si>
  <si>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</si>
  <si>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</si>
  <si>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</si>
  <si>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</si>
  <si>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</si>
  <si>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</si>
  <si>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</si>
  <si>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</si>
  <si>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</si>
  <si>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</si>
  <si>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</si>
  <si>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</si>
  <si>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</si>
  <si>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</si>
  <si>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</si>
  <si>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</si>
  <si>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</si>
  <si>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</si>
  <si>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</si>
  <si>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</si>
  <si>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</si>
  <si>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</si>
  <si>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</si>
  <si>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</si>
  <si>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</si>
  <si>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</si>
  <si>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</si>
  <si>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</si>
  <si>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</si>
  <si>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</si>
  <si>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</si>
  <si>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</si>
  <si>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</si>
  <si>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</si>
  <si>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</si>
  <si>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</si>
  <si>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</si>
  <si>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</si>
  <si>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</si>
  <si>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</si>
  <si>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</si>
  <si>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</si>
  <si>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</si>
  <si>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</si>
  <si>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</si>
  <si>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</si>
  <si>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</si>
  <si>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</si>
  <si>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</si>
  <si>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</si>
  <si>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</si>
  <si>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</si>
  <si>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</si>
  <si>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</si>
  <si>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</si>
  <si>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</si>
  <si>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</si>
  <si>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</si>
  <si>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</si>
  <si>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</si>
  <si>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</si>
  <si>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</si>
  <si>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</si>
  <si>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</si>
  <si>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</si>
  <si>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</si>
  <si>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</si>
  <si>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</si>
  <si>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</si>
  <si>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</si>
  <si>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</si>
  <si>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</si>
  <si>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</si>
  <si>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</si>
  <si>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</si>
  <si>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</si>
  <si>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</si>
  <si>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</si>
  <si>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</si>
  <si>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</si>
  <si>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</si>
  <si>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</si>
  <si>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</si>
  <si>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</si>
  <si>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</si>
  <si>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</si>
  <si>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</si>
  <si>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</si>
  <si>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</si>
  <si>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</si>
  <si>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</si>
  <si>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</si>
  <si>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</si>
  <si>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</si>
  <si>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</si>
  <si>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</si>
  <si>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</si>
  <si>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</si>
  <si>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</si>
  <si>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</si>
  <si>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</si>
  <si>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</si>
  <si>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</si>
  <si>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</si>
  <si>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</si>
  <si>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</si>
  <si>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</si>
  <si>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</si>
  <si>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</si>
  <si>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</si>
  <si>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</si>
  <si>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</si>
  <si>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</si>
  <si>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</si>
  <si>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</si>
  <si>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</si>
  <si>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</si>
  <si>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</si>
  <si>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</si>
  <si>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</si>
  <si>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</si>
  <si>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</si>
  <si>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</si>
  <si>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</si>
  <si>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</si>
  <si>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</si>
  <si>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</si>
  <si>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</si>
  <si>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</si>
  <si>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</si>
  <si>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</si>
  <si>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</si>
  <si>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</si>
  <si>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</si>
  <si>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</si>
  <si>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</si>
  <si>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</si>
  <si>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</si>
  <si>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</si>
  <si>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</si>
  <si>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</si>
  <si>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</si>
  <si>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</si>
  <si>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</si>
  <si>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</si>
  <si>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</si>
  <si>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</si>
  <si>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</si>
  <si>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</si>
  <si>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</si>
  <si>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</si>
  <si>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</si>
  <si>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</si>
  <si>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</si>
  <si>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</si>
  <si>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</si>
  <si>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</si>
  <si>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</si>
  <si>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</si>
  <si>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</si>
  <si>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</si>
  <si>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</si>
  <si>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</si>
  <si>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</si>
  <si>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</si>
  <si>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</si>
  <si>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</si>
  <si>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</si>
  <si>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</si>
  <si>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</si>
  <si>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</si>
  <si>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</si>
  <si>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</si>
  <si>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</si>
  <si>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</si>
  <si>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</si>
  <si>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</si>
  <si>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</si>
  <si>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</si>
  <si>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</si>
  <si>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</si>
  <si>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</si>
  <si>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</si>
  <si>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</si>
  <si>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</si>
  <si>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</si>
  <si>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</si>
  <si>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</si>
  <si>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</si>
  <si>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</si>
  <si>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</si>
  <si>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</si>
  <si>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</si>
  <si>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</si>
  <si>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</si>
  <si>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</si>
  <si>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</si>
  <si>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</si>
  <si>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</si>
  <si>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</si>
  <si>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</si>
  <si>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</si>
  <si>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</si>
  <si>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</si>
  <si>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</si>
  <si>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</si>
  <si>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</si>
  <si>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</si>
  <si>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</si>
  <si>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</si>
  <si>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</si>
  <si>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</si>
  <si>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</si>
  <si>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</si>
  <si>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</si>
  <si>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</si>
  <si>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</si>
  <si>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</si>
  <si>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</si>
  <si>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</si>
  <si>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</si>
  <si>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</si>
  <si>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</si>
  <si>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</si>
  <si>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</si>
  <si>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</si>
  <si>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</si>
  <si>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</si>
  <si>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</si>
  <si>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</si>
  <si>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</si>
  <si>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</si>
  <si>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</si>
  <si>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</si>
  <si>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</si>
  <si>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</si>
  <si>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</si>
  <si>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</si>
  <si>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</si>
  <si>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</si>
  <si>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</si>
  <si>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</si>
  <si>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</si>
  <si>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</si>
  <si>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</si>
  <si>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</si>
  <si>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</si>
  <si>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</si>
  <si>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</si>
  <si>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</si>
  <si>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</si>
  <si>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</si>
  <si>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</si>
  <si>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</si>
  <si>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</si>
  <si>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</si>
  <si>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</si>
  <si>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</si>
  <si>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</si>
  <si>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</si>
  <si>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</si>
  <si>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</si>
  <si>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</si>
  <si>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</si>
  <si>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</si>
  <si>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</si>
  <si>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</si>
  <si>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</si>
  <si>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</si>
  <si>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</si>
  <si>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</si>
  <si>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</si>
  <si>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</si>
  <si>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</si>
  <si>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</si>
  <si>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</si>
  <si>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</si>
  <si>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</si>
  <si>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</si>
  <si>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</si>
  <si>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</si>
  <si>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</si>
  <si>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</si>
  <si>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</si>
  <si>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</si>
  <si>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</si>
  <si>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</si>
  <si>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</si>
  <si>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</si>
  <si>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</si>
  <si>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</si>
  <si>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</si>
  <si>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</si>
  <si>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</si>
  <si>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</si>
  <si>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</si>
  <si>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</si>
  <si>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</si>
  <si>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</si>
  <si>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</si>
  <si>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</si>
  <si>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</si>
  <si>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</si>
  <si>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</si>
  <si>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</si>
  <si>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</si>
  <si>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</si>
  <si>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</si>
  <si>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</si>
  <si>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</si>
  <si>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</si>
  <si>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</si>
  <si>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</si>
  <si>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</si>
  <si>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</si>
  <si>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</si>
  <si>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</si>
  <si>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</si>
  <si>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</si>
  <si>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</si>
  <si>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</si>
  <si>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</si>
  <si>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</si>
  <si>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</si>
  <si>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</si>
  <si>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</si>
  <si>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</si>
  <si>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</si>
  <si>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</si>
  <si>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</si>
  <si>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</si>
  <si>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</si>
  <si>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</si>
  <si>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</si>
  <si>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</si>
  <si>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</si>
  <si>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</si>
  <si>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</si>
  <si>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</si>
  <si>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</si>
  <si>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</si>
  <si>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</si>
  <si>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</si>
  <si>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</si>
  <si>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</si>
  <si>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</si>
  <si>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</si>
  <si>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</si>
  <si>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</si>
  <si>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</si>
  <si>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</si>
  <si>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</si>
  <si>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</si>
  <si>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</si>
  <si>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</si>
  <si>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</si>
  <si>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</si>
  <si>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</si>
  <si>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</si>
  <si>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</si>
  <si>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</si>
  <si>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</si>
  <si>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</si>
  <si>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</si>
  <si>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</si>
  <si>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</si>
  <si>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</si>
  <si>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</si>
  <si>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</si>
  <si>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</si>
  <si>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</si>
  <si>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</si>
  <si>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</si>
  <si>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</si>
  <si>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</si>
  <si>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</si>
  <si>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</si>
  <si>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</si>
  <si>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</si>
  <si>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</si>
  <si>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</si>
  <si>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</si>
  <si>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</si>
  <si>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</si>
  <si>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</si>
  <si>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</si>
  <si>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</si>
  <si>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</si>
  <si>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</si>
  <si>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</si>
  <si>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</si>
  <si>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</si>
  <si>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</si>
  <si>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</si>
  <si>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</si>
  <si>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</si>
  <si>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</si>
  <si>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</si>
  <si>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</si>
  <si>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</si>
  <si>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</si>
  <si>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</si>
  <si>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</si>
  <si>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</si>
  <si>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</si>
  <si>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</si>
  <si>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</si>
  <si>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</si>
  <si>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</si>
  <si>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</si>
  <si>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</si>
  <si>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</si>
  <si>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</si>
  <si>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</si>
  <si>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</si>
  <si>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</si>
  <si>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</si>
  <si>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</si>
  <si>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</si>
  <si>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</si>
  <si>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</si>
  <si>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</si>
  <si>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</si>
  <si>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</si>
  <si>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</si>
  <si>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</si>
  <si>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</si>
  <si>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</si>
  <si>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</si>
  <si>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</si>
  <si>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</si>
  <si>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</si>
  <si>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</si>
  <si>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</si>
  <si>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</si>
  <si>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</si>
  <si>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</si>
  <si>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</si>
  <si>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</si>
  <si>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</si>
  <si>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</si>
  <si>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</si>
  <si>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</si>
  <si>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</si>
  <si>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</si>
  <si>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</si>
  <si>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</si>
  <si>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</si>
  <si>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</si>
  <si>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</si>
  <si>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</si>
  <si>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</si>
  <si>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</si>
  <si>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</si>
  <si>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</si>
  <si>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</si>
  <si>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</si>
  <si>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</si>
  <si>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</si>
  <si>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</si>
  <si>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</si>
  <si>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</si>
  <si>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</si>
  <si>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</si>
  <si>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</si>
  <si>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</si>
  <si>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</si>
  <si>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</si>
  <si>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</si>
  <si>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</si>
  <si>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</si>
  <si>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</si>
  <si>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</si>
  <si>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</si>
  <si>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</si>
  <si>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</si>
  <si>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</si>
  <si>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</si>
  <si>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</si>
  <si>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</si>
  <si>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</si>
  <si>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</si>
  <si>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</si>
  <si>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</si>
  <si>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</si>
  <si>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</si>
  <si>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</si>
  <si>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</si>
  <si>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</si>
  <si>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</si>
  <si>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</si>
  <si>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</si>
  <si>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</si>
  <si>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</si>
  <si>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</si>
  <si>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</si>
  <si>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</si>
  <si>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</si>
  <si>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</si>
  <si>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</si>
  <si>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</si>
  <si>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</si>
  <si>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</si>
  <si>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</si>
  <si>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</si>
  <si>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</si>
  <si>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</si>
  <si>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</si>
  <si>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</si>
  <si>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</si>
  <si>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</si>
  <si>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</si>
  <si>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</si>
  <si>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</si>
  <si>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</si>
  <si>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</si>
  <si>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</si>
  <si>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</si>
  <si>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</si>
  <si>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</si>
  <si>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</si>
  <si>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</si>
  <si>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</si>
  <si>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</si>
  <si>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</si>
  <si>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</si>
  <si>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</si>
  <si>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</si>
  <si>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</si>
  <si>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</si>
  <si>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</si>
  <si>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</si>
  <si>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</si>
  <si>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</si>
  <si>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</si>
  <si>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</si>
  <si>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</si>
  <si>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</si>
  <si>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</si>
  <si>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</si>
  <si>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</si>
  <si>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</si>
  <si>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</si>
  <si>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</si>
  <si>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</si>
  <si>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</si>
  <si>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</si>
  <si>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</si>
  <si>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</si>
  <si>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</si>
  <si>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</si>
  <si>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</si>
  <si>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</si>
  <si>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</si>
  <si>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</si>
  <si>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</si>
  <si>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</si>
  <si>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</si>
  <si>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</si>
  <si>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</si>
  <si>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</si>
  <si>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</si>
  <si>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</si>
  <si>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</si>
  <si>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</si>
  <si>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</si>
  <si>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</si>
  <si>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</si>
  <si>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</si>
  <si>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</si>
  <si>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</si>
  <si>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</si>
  <si>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</si>
  <si>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</si>
  <si>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</si>
  <si>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</si>
  <si>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</si>
  <si>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</si>
  <si>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</si>
  <si>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</si>
  <si>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</si>
  <si>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</si>
  <si>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</si>
  <si>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</si>
  <si>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</si>
  <si>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</si>
  <si>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</si>
  <si>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</si>
  <si>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</si>
  <si>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</si>
  <si>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</si>
  <si>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</si>
  <si>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</si>
  <si>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</si>
  <si>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</si>
  <si>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</si>
  <si>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</si>
  <si>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</si>
  <si>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</si>
  <si>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</si>
  <si>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</si>
  <si>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</si>
  <si>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</si>
  <si>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</si>
  <si>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</si>
  <si>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</si>
  <si>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</si>
  <si>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</si>
  <si>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</si>
  <si>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</si>
  <si>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</si>
  <si>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</si>
  <si>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</si>
  <si>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</si>
  <si>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</si>
  <si>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</si>
  <si>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</si>
  <si>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</si>
  <si>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</si>
  <si>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</si>
  <si>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</si>
  <si>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</si>
  <si>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</si>
  <si>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</si>
  <si>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</si>
  <si>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</si>
  <si>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</si>
  <si>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</si>
  <si>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</si>
  <si>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</si>
  <si>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</si>
  <si>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</si>
  <si>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</si>
  <si>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</si>
  <si>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</si>
  <si>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</si>
  <si>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</si>
  <si>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</si>
  <si>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</si>
  <si>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</si>
  <si>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</si>
  <si>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</si>
  <si>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</si>
  <si>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</si>
  <si>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</si>
  <si>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</si>
  <si>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</si>
  <si>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</si>
  <si>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</si>
  <si>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</si>
  <si>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</si>
  <si>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</si>
  <si>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</si>
  <si>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</si>
  <si>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</si>
  <si>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</si>
  <si>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</si>
  <si>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</si>
  <si>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</si>
  <si>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</si>
  <si>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</si>
  <si>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</si>
  <si>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</si>
  <si>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</si>
  <si>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</si>
  <si>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</si>
  <si>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</si>
  <si>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</si>
  <si>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</si>
  <si>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</si>
  <si>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</si>
  <si>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</si>
  <si>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</si>
  <si>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</si>
  <si>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</si>
  <si>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</si>
  <si>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</si>
  <si>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</si>
  <si>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</si>
  <si>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</si>
  <si>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</si>
  <si>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</si>
  <si>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</si>
  <si>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</si>
  <si>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</si>
  <si>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</si>
  <si>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</si>
  <si>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</si>
  <si>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</si>
  <si>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</si>
  <si>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</si>
  <si>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</si>
  <si>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</si>
  <si>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</si>
  <si>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</si>
  <si>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</si>
  <si>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</si>
  <si>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</si>
  <si>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</si>
  <si>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</si>
  <si>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</si>
  <si>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</si>
  <si>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</si>
  <si>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</si>
  <si>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</si>
  <si>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</si>
  <si>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</si>
  <si>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</si>
  <si>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</si>
  <si>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</si>
  <si>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</si>
  <si>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</si>
  <si>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</si>
  <si>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</si>
  <si>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</si>
  <si>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</si>
  <si>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</si>
  <si>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</si>
  <si>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</si>
  <si>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</si>
  <si>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</si>
  <si>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</si>
  <si>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</si>
  <si>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</si>
  <si>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</si>
  <si>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</si>
  <si>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</si>
  <si>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</si>
  <si>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</si>
  <si>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</si>
  <si>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</si>
  <si>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</si>
  <si>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</si>
  <si>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</si>
  <si>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</si>
  <si>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</si>
  <si>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</si>
  <si>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</si>
  <si>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</si>
  <si>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</si>
  <si>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</si>
  <si>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</si>
  <si>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</si>
  <si>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</si>
  <si>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</si>
  <si>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</si>
  <si>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</si>
  <si>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</si>
  <si>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</si>
  <si>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</si>
  <si>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</si>
  <si>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</si>
  <si>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</si>
  <si>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</si>
  <si>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</si>
  <si>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</si>
  <si>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</si>
  <si>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</si>
  <si>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</si>
  <si>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</si>
  <si>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</si>
  <si>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</si>
  <si>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</si>
  <si>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</si>
  <si>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</si>
  <si>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</si>
  <si>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</si>
  <si>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</si>
  <si>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</si>
  <si>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</si>
  <si>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</si>
  <si>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</si>
  <si>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</si>
  <si>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</si>
  <si>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</si>
  <si>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</si>
  <si>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</si>
  <si>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</si>
  <si>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</si>
  <si>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</si>
  <si>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</si>
  <si>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</si>
  <si>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</si>
  <si>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</si>
  <si>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</si>
  <si>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</si>
  <si>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</si>
  <si>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</si>
  <si>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</si>
  <si>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</si>
  <si>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</si>
  <si>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</si>
  <si>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</si>
  <si>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</si>
  <si>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</si>
  <si>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</si>
  <si>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</si>
  <si>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</si>
  <si>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</si>
  <si>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</si>
  <si>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</si>
  <si>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</si>
  <si>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</si>
  <si>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</si>
  <si>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</si>
  <si>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</si>
  <si>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</si>
  <si>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</si>
  <si>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</si>
  <si>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</si>
  <si>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</si>
  <si>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</si>
  <si>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</si>
  <si>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</si>
  <si>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</si>
  <si>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</si>
  <si>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</si>
  <si>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</si>
  <si>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</si>
  <si>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</si>
  <si>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</si>
  <si>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</si>
  <si>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</si>
  <si>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</si>
  <si>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</si>
  <si>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</si>
  <si>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</si>
  <si>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</si>
  <si>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</si>
  <si>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</si>
  <si>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</si>
  <si>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</si>
  <si>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</si>
  <si>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</si>
  <si>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</si>
  <si>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</si>
  <si>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</si>
  <si>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</si>
  <si>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</si>
  <si>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</si>
  <si>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</si>
  <si>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</si>
  <si>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</si>
  <si>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</si>
  <si>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</si>
  <si>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</si>
  <si>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</si>
  <si>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</si>
  <si>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</si>
  <si>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</si>
  <si>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</si>
  <si>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</si>
  <si>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</si>
  <si>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</si>
  <si>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</si>
  <si>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</si>
  <si>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</si>
  <si>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</si>
  <si>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</si>
  <si>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</si>
  <si>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</si>
  <si>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</si>
  <si>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</si>
  <si>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</si>
  <si>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</si>
  <si>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</si>
  <si>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</si>
  <si>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</si>
  <si>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</si>
  <si>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</si>
  <si>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</si>
  <si>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</si>
  <si>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</si>
  <si>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</si>
  <si>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</si>
  <si>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</si>
  <si>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</si>
  <si>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</si>
  <si>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</si>
  <si>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</si>
  <si>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</si>
  <si>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</si>
  <si>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</si>
  <si>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</si>
  <si>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</si>
  <si>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</si>
  <si>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</si>
  <si>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</si>
  <si>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</si>
  <si>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</si>
  <si>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</si>
  <si>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</si>
  <si>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</si>
  <si>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</si>
  <si>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</si>
  <si>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</si>
  <si>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</si>
  <si>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</si>
  <si>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</si>
  <si>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</si>
  <si>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</si>
  <si>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</si>
  <si>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</si>
  <si>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</si>
  <si>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</si>
  <si>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</si>
  <si>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</si>
  <si>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</si>
  <si>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</si>
  <si>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</si>
  <si>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</si>
  <si>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</si>
  <si>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</si>
  <si>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</si>
  <si>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</si>
  <si>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</si>
  <si>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</si>
  <si>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</si>
  <si>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</si>
  <si>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</si>
  <si>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</si>
  <si>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</si>
  <si>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</si>
  <si>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</si>
  <si>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</si>
  <si>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</si>
  <si>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</si>
  <si>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</si>
  <si>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</si>
  <si>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</si>
  <si>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</si>
  <si>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</si>
  <si>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</si>
  <si>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</si>
  <si>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</si>
  <si>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</si>
  <si>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</si>
  <si>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</si>
  <si>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</si>
  <si>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</si>
  <si>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</si>
  <si>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</si>
  <si>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</si>
  <si>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</si>
  <si>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</si>
  <si>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</si>
  <si>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</si>
  <si>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</si>
  <si>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</si>
  <si>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</si>
  <si>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</si>
  <si>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</si>
  <si>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</si>
  <si>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</si>
  <si>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</si>
  <si>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</si>
  <si>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</si>
  <si>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</si>
  <si>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</si>
  <si>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</si>
  <si>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</si>
  <si>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</si>
  <si>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</si>
  <si>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</si>
  <si>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</si>
  <si>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</si>
  <si>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</si>
  <si>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</si>
  <si>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</si>
  <si>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</si>
  <si>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</si>
  <si>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</si>
  <si>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</si>
  <si>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</si>
  <si>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</si>
  <si>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</si>
  <si>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</si>
  <si>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</si>
  <si>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</si>
  <si>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</si>
  <si>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</si>
  <si>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</si>
  <si>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</si>
  <si>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</si>
  <si>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</si>
  <si>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</si>
  <si>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</si>
  <si>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</si>
  <si>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</si>
  <si>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</si>
  <si>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</si>
  <si>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</si>
  <si>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</si>
  <si>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</si>
  <si>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</si>
  <si>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</si>
  <si>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</si>
  <si>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</si>
  <si>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</si>
  <si>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</si>
  <si>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</si>
  <si>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</si>
  <si>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</si>
  <si>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</si>
  <si>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</si>
  <si>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</si>
  <si>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</si>
  <si>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</si>
  <si>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</si>
  <si>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</si>
  <si>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</si>
  <si>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</si>
  <si>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</si>
  <si>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</si>
  <si>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</si>
  <si>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</si>
  <si>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</si>
  <si>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</si>
  <si>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</si>
  <si>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</si>
  <si>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</si>
  <si>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</si>
  <si>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</si>
  <si>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</si>
  <si>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</si>
  <si>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</si>
  <si>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</si>
  <si>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</si>
  <si>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</si>
  <si>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</si>
  <si>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</si>
  <si>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</si>
  <si>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</si>
  <si>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</si>
  <si>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</si>
  <si>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</si>
  <si>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</si>
  <si>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</si>
  <si>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</si>
  <si>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</si>
  <si>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</si>
  <si>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</si>
  <si>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</si>
  <si>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</si>
  <si>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</si>
  <si>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</si>
  <si>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</si>
  <si>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</si>
  <si>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</si>
  <si>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</si>
  <si>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</si>
  <si>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</si>
  <si>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</si>
  <si>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</si>
  <si>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</si>
  <si>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</si>
  <si>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</si>
  <si>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</si>
  <si>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</si>
  <si>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</si>
  <si>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</si>
  <si>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</si>
  <si>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</si>
  <si>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</si>
  <si>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</si>
  <si>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</si>
  <si>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</si>
  <si>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</si>
  <si>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</si>
  <si>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</si>
  <si>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</si>
  <si>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</si>
  <si>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</si>
  <si>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</si>
  <si>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</si>
  <si>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</si>
  <si>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</si>
  <si>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</si>
  <si>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</si>
  <si>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</si>
  <si>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</si>
  <si>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</si>
  <si>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</si>
  <si>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</si>
  <si>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</si>
  <si>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</si>
  <si>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</si>
  <si>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</si>
  <si>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</si>
  <si>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</si>
  <si>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</si>
  <si>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</si>
  <si>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</si>
  <si>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</si>
  <si>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</si>
  <si>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</si>
  <si>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</si>
  <si>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</si>
  <si>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</si>
  <si>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</si>
  <si>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</si>
  <si>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</si>
  <si>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</si>
  <si>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</si>
  <si>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</si>
  <si>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</si>
  <si>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</si>
  <si>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</si>
  <si>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</si>
  <si>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</si>
  <si>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</si>
  <si>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</si>
  <si>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</si>
  <si>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</si>
  <si>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</si>
  <si>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</si>
  <si>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</si>
  <si>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</si>
  <si>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</si>
  <si>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</si>
  <si>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</si>
  <si>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</si>
  <si>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</si>
  <si>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</si>
  <si>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</si>
  <si>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</si>
  <si>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</si>
  <si>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</si>
  <si>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</si>
  <si>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</si>
  <si>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</si>
  <si>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</si>
  <si>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</si>
  <si>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</si>
  <si>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</si>
  <si>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</si>
  <si>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</si>
  <si>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</si>
  <si>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</si>
  <si>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</si>
  <si>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</si>
  <si>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</si>
  <si>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</si>
  <si>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</si>
  <si>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</si>
  <si>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</si>
  <si>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</si>
  <si>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</si>
  <si>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</si>
  <si>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</si>
  <si>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</si>
  <si>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</si>
  <si>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</si>
  <si>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</si>
  <si>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</si>
  <si>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</si>
  <si>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</si>
  <si>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</si>
  <si>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</si>
  <si>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</si>
  <si>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</si>
  <si>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</si>
  <si>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</si>
  <si>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</si>
  <si>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</si>
  <si>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</si>
  <si>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</si>
  <si>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</si>
  <si>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</si>
  <si>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</si>
  <si>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</si>
  <si>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</si>
  <si>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</si>
  <si>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</si>
  <si>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</si>
  <si>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</si>
  <si>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</si>
  <si>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</si>
  <si>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</si>
  <si>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</si>
  <si>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</si>
  <si>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</si>
  <si>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</si>
  <si>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</si>
  <si>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</si>
  <si>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</si>
  <si>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</si>
  <si>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</si>
  <si>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</si>
  <si>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</si>
  <si>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</si>
  <si>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</si>
  <si>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</si>
  <si>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</si>
  <si>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</si>
  <si>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</si>
  <si>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</si>
  <si>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</si>
  <si>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</si>
  <si>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</si>
  <si>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</si>
  <si>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</si>
  <si>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</si>
  <si>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</si>
  <si>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</si>
  <si>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</si>
  <si>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</si>
  <si>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</si>
  <si>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</si>
  <si>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</si>
  <si>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</si>
  <si>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</si>
  <si>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</si>
  <si>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</si>
  <si>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</si>
  <si>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</si>
  <si>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</si>
  <si>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</si>
  <si>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</si>
  <si>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</si>
  <si>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</si>
  <si>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</si>
  <si>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</si>
  <si>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</si>
  <si>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</si>
  <si>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</si>
  <si>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</si>
  <si>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</si>
  <si>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</si>
  <si>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</si>
  <si>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</si>
  <si>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</si>
  <si>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</si>
  <si>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</si>
  <si>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</si>
  <si>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</si>
  <si>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</si>
  <si>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</si>
  <si>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</si>
  <si>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</si>
  <si>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</si>
  <si>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</si>
  <si>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</si>
  <si>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</si>
  <si>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</si>
  <si>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</si>
  <si>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</si>
  <si>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</si>
  <si>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</si>
  <si>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</si>
  <si>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</si>
  <si>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</si>
  <si>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</si>
  <si>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</si>
  <si>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</si>
  <si>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</si>
  <si>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</si>
  <si>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</si>
  <si>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</si>
  <si>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</si>
  <si>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</si>
  <si>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</si>
  <si>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</si>
  <si>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</si>
  <si>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</si>
  <si>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</si>
  <si>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</si>
  <si>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</si>
  <si>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</si>
  <si>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</si>
  <si>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</si>
  <si>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</si>
  <si>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</si>
  <si>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</si>
  <si>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</si>
  <si>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</si>
  <si>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</si>
  <si>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</si>
  <si>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</si>
  <si>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</si>
  <si>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</si>
  <si>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</si>
  <si>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</si>
  <si>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</si>
  <si>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</si>
  <si>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</si>
  <si>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</si>
  <si>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</si>
  <si>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</si>
  <si>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</si>
  <si>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</si>
  <si>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</si>
  <si>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</si>
  <si>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</si>
  <si>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</si>
  <si>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</si>
  <si>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</si>
  <si>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</si>
  <si>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</si>
  <si>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</si>
  <si>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</si>
  <si>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</si>
  <si>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</si>
  <si>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</si>
  <si>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</si>
  <si>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</si>
  <si>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</si>
  <si>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</si>
  <si>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</si>
  <si>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</si>
  <si>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</si>
  <si>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</si>
  <si>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</si>
  <si>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</si>
  <si>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</si>
  <si>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</si>
  <si>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</si>
  <si>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</si>
  <si>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</si>
  <si>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</si>
  <si>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</si>
  <si>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</si>
  <si>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</si>
  <si>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</si>
  <si>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</si>
  <si>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</si>
  <si>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</si>
  <si>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</si>
  <si>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</si>
  <si>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</si>
  <si>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</si>
  <si>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</si>
  <si>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</si>
  <si>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</si>
  <si>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</si>
  <si>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</si>
  <si>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</si>
  <si>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</si>
  <si>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</si>
  <si>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</si>
  <si>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</si>
  <si>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</si>
  <si>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</si>
  <si>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</si>
  <si>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</si>
  <si>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</si>
  <si>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</si>
  <si>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</si>
  <si>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</si>
  <si>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</si>
  <si>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</si>
  <si>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</si>
  <si>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</si>
  <si>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</si>
  <si>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</si>
  <si>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</si>
  <si>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</si>
  <si>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</si>
  <si>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</si>
  <si>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</si>
  <si>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</si>
  <si>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</si>
  <si>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</si>
  <si>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</si>
  <si>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</si>
  <si>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</si>
  <si>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</si>
  <si>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</si>
  <si>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</si>
  <si>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</si>
  <si>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</si>
  <si>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</si>
  <si>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</si>
  <si>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</si>
  <si>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</si>
  <si>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</si>
  <si>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</si>
  <si>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</si>
  <si>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</si>
  <si>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</si>
  <si>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</si>
  <si>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</si>
  <si>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</si>
  <si>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</si>
  <si>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</si>
  <si>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</si>
  <si>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</si>
  <si>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</si>
  <si>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</si>
  <si>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</si>
  <si>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</si>
  <si>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</si>
  <si>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</si>
  <si>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</si>
  <si>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</si>
  <si>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</si>
  <si>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</si>
  <si>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</si>
  <si>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</si>
  <si>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</si>
  <si>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</si>
  <si>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</si>
  <si>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</si>
  <si>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</si>
  <si>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</si>
  <si>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</si>
  <si>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</si>
  <si>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</si>
  <si>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</si>
  <si>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</si>
  <si>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</si>
  <si>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</si>
  <si>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</si>
  <si>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</si>
  <si>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</si>
  <si>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</si>
  <si>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</si>
  <si>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</si>
  <si>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</si>
  <si>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</si>
  <si>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</si>
  <si>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</si>
  <si>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</si>
  <si>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</si>
  <si>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</si>
  <si>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</si>
  <si>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</si>
  <si>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</si>
  <si>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</si>
  <si>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</si>
  <si>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</si>
  <si>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</si>
  <si>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</si>
  <si>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</si>
  <si>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</si>
  <si>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</si>
  <si>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</si>
  <si>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</si>
  <si>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</si>
  <si>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</si>
  <si>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</si>
  <si>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</si>
  <si>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</si>
  <si>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</si>
  <si>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</si>
  <si>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</si>
  <si>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</si>
  <si>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</si>
  <si>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</si>
  <si>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</si>
  <si>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</si>
  <si>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</si>
  <si>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</si>
  <si>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</si>
  <si>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</si>
  <si>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</si>
  <si>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</si>
  <si>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</si>
  <si>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</si>
  <si>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</si>
  <si>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</si>
  <si>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</si>
  <si>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</si>
  <si>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</si>
  <si>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</si>
  <si>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</si>
  <si>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</si>
  <si>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</si>
  <si>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</si>
  <si>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</si>
  <si>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</si>
  <si>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</si>
  <si>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</si>
  <si>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</si>
  <si>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</si>
  <si>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</si>
  <si>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</si>
  <si>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</si>
  <si>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</si>
  <si>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</si>
  <si>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</si>
  <si>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</si>
  <si>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</si>
  <si>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</si>
  <si>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</si>
  <si>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</si>
  <si>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</si>
  <si>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</si>
  <si>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</si>
  <si>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</si>
  <si>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</si>
  <si>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</si>
  <si>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</si>
  <si>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</si>
  <si>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</si>
  <si>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</si>
  <si>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</si>
  <si>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</si>
  <si>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</si>
  <si>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</si>
  <si>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</si>
  <si>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</si>
  <si>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</si>
  <si>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</si>
  <si>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</si>
  <si>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</si>
  <si>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</si>
  <si>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</si>
  <si>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</si>
  <si>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</si>
  <si>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</si>
  <si>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</si>
  <si>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</si>
  <si>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</si>
  <si>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</si>
  <si>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</si>
  <si>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</si>
  <si>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</si>
  <si>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</si>
  <si>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</si>
  <si>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</si>
  <si>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</si>
  <si>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</si>
  <si>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</si>
  <si>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</si>
  <si>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</si>
  <si>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</si>
  <si>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</si>
  <si>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</si>
  <si>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</si>
  <si>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</si>
  <si>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</si>
  <si>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</si>
  <si>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</si>
  <si>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</si>
  <si>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</si>
  <si>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</si>
  <si>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</si>
  <si>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</si>
  <si>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</si>
  <si>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</si>
  <si>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</si>
  <si>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</si>
  <si>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</si>
  <si>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</si>
  <si>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</si>
  <si>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</si>
  <si>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</si>
  <si>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</si>
  <si>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</si>
  <si>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</si>
  <si>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</si>
  <si>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</si>
  <si>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</si>
  <si>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</si>
  <si>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</si>
  <si>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</si>
  <si>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</si>
  <si>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</si>
  <si>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</si>
  <si>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</si>
  <si>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</si>
  <si>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</si>
  <si>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</si>
  <si>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</si>
  <si>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</si>
  <si>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</si>
  <si>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</si>
  <si>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</si>
  <si>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</si>
  <si>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</si>
  <si>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</si>
  <si>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</si>
  <si>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</si>
  <si>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</si>
  <si>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</si>
  <si>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</si>
  <si>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</si>
  <si>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</si>
  <si>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</si>
  <si>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</si>
  <si>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</si>
  <si>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</si>
  <si>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</si>
  <si>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</si>
  <si>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</si>
  <si>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</si>
  <si>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</si>
  <si>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</si>
  <si>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</si>
  <si>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</si>
  <si>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</si>
  <si>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</si>
  <si>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</si>
  <si>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</si>
  <si>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</si>
  <si>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</si>
  <si>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</si>
  <si>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</si>
  <si>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</si>
  <si>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</si>
  <si>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</si>
  <si>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</si>
  <si>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</si>
  <si>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</si>
  <si>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</si>
  <si>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</si>
  <si>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</si>
  <si>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</si>
  <si>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</si>
  <si>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</si>
  <si>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</si>
  <si>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</si>
  <si>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</si>
  <si>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</si>
  <si>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</si>
  <si>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</si>
  <si>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</si>
  <si>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</si>
  <si>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</si>
  <si>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</si>
  <si>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</si>
  <si>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</si>
  <si>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</si>
  <si>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</si>
  <si>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</si>
  <si>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</si>
  <si>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</si>
  <si>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</si>
  <si>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</si>
  <si>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</si>
  <si>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</si>
  <si>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</si>
  <si>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</si>
  <si>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</si>
  <si>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</si>
  <si>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</si>
  <si>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</si>
  <si>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</si>
  <si>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</si>
  <si>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</si>
  <si>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</si>
  <si>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</si>
  <si>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</si>
  <si>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</si>
  <si>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</si>
  <si>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</si>
  <si>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</si>
  <si>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</si>
  <si>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</si>
  <si>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</si>
  <si>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</si>
  <si>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</si>
  <si>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</si>
  <si>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</si>
  <si>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</si>
  <si>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</si>
  <si>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</si>
  <si>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</si>
  <si>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</si>
  <si>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</si>
  <si>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</si>
  <si>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</si>
  <si>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</si>
  <si>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</si>
  <si>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</si>
  <si>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</si>
  <si>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</si>
  <si>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</si>
  <si>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</si>
  <si>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</si>
  <si>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</si>
  <si>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</si>
  <si>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</si>
  <si>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</si>
  <si>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</si>
  <si>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</si>
  <si>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</si>
  <si>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</si>
  <si>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</si>
  <si>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</si>
  <si>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</si>
  <si>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</si>
  <si>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</si>
  <si>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</si>
  <si>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</si>
  <si>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</si>
  <si>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</si>
  <si>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</si>
  <si>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</si>
  <si>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</si>
  <si>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</si>
  <si>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</si>
  <si>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</si>
  <si>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</si>
  <si>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</si>
  <si>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</si>
  <si>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</si>
  <si>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</si>
  <si>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</si>
  <si>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</si>
  <si>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</si>
  <si>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</si>
  <si>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</si>
  <si>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</si>
  <si>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</si>
  <si>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</si>
  <si>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</si>
  <si>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</si>
  <si>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</si>
  <si>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</si>
  <si>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</si>
  <si>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</si>
  <si>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</si>
  <si>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</si>
  <si>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</si>
  <si>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</si>
  <si>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</si>
  <si>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</si>
  <si>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</si>
  <si>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</si>
  <si>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</si>
  <si>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</si>
  <si>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</si>
  <si>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</si>
  <si>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</si>
  <si>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</si>
  <si>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</si>
  <si>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</si>
  <si>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</si>
  <si>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</si>
  <si>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</si>
  <si>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</si>
  <si>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</si>
  <si>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</si>
  <si>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</si>
  <si>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</si>
  <si>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</si>
  <si>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</si>
  <si>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</si>
  <si>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</si>
  <si>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</si>
  <si>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</si>
  <si>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</si>
  <si>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</si>
  <si>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</si>
  <si>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</si>
  <si>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</si>
  <si>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</si>
  <si>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</si>
  <si>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</si>
  <si>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</si>
  <si>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</si>
  <si>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</si>
  <si>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</si>
  <si>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</si>
  <si>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</si>
  <si>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</si>
  <si>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</si>
  <si>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</si>
  <si>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</si>
  <si>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</si>
  <si>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</si>
  <si>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</si>
  <si>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</si>
  <si>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</si>
  <si>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</si>
  <si>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</si>
  <si>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</si>
  <si>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</si>
  <si>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</si>
  <si>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</si>
  <si>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</si>
  <si>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</si>
  <si>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</si>
  <si>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</si>
  <si>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</si>
  <si>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</si>
  <si>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</si>
  <si>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</si>
  <si>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</si>
  <si>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</si>
  <si>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</si>
  <si>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</si>
  <si>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</si>
  <si>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</si>
  <si>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</si>
  <si>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</si>
  <si>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</si>
  <si>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</si>
  <si>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</si>
  <si>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</si>
  <si>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</si>
  <si>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</si>
  <si>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</si>
  <si>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</si>
  <si>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</si>
  <si>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</si>
  <si>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</si>
  <si>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</si>
  <si>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</si>
  <si>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</si>
  <si>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</si>
  <si>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</si>
  <si>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</si>
  <si>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</si>
  <si>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</si>
  <si>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</si>
  <si>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</si>
  <si>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</si>
  <si>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</si>
  <si>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</si>
  <si>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</si>
  <si>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</si>
  <si>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</si>
  <si>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</si>
  <si>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</si>
  <si>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</si>
  <si>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</si>
  <si>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</si>
  <si>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</si>
  <si>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</si>
  <si>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</si>
  <si>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</si>
  <si>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</si>
  <si>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</si>
  <si>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</si>
  <si>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</si>
  <si>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</si>
  <si>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</si>
  <si>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</si>
  <si>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</si>
  <si>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</si>
  <si>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</si>
  <si>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</si>
  <si>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</si>
  <si>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</si>
  <si>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</si>
  <si>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</si>
  <si>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</si>
  <si>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</si>
  <si>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</si>
  <si>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</si>
  <si>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</si>
  <si>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</si>
  <si>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</si>
  <si>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</si>
  <si>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</si>
  <si>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</si>
  <si>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</si>
  <si>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</si>
  <si>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</si>
  <si>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</si>
  <si>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</si>
  <si>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</si>
  <si>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</si>
  <si>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</si>
  <si>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</si>
  <si>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</si>
  <si>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</si>
  <si>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</si>
  <si>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</si>
  <si>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</si>
  <si>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</si>
  <si>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</si>
  <si>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</si>
  <si>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</si>
  <si>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</si>
  <si>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</si>
  <si>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</si>
  <si>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</si>
  <si>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</si>
  <si>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</si>
  <si>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</si>
  <si>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</si>
  <si>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</si>
  <si>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</si>
  <si>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</si>
  <si>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</si>
  <si>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</si>
  <si>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</si>
  <si>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</si>
  <si>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</si>
  <si>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</si>
  <si>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</si>
  <si>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</si>
  <si>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</si>
  <si>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</si>
  <si>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</si>
  <si>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</si>
  <si>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</si>
  <si>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</si>
  <si>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</si>
  <si>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</si>
  <si>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</si>
  <si>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</si>
  <si>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</si>
  <si>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</si>
  <si>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</si>
  <si>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</si>
  <si>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</si>
  <si>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</si>
  <si>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</si>
  <si>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</si>
  <si>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</si>
  <si>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</si>
  <si>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</si>
  <si>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</si>
  <si>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</si>
  <si>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</si>
  <si>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</si>
  <si>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</si>
  <si>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</si>
  <si>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</si>
  <si>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</si>
  <si>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</si>
  <si>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</si>
  <si>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</si>
  <si>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</si>
  <si>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</si>
  <si>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</si>
  <si>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</si>
  <si>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</si>
  <si>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</si>
  <si>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</si>
  <si>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</si>
  <si>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</si>
  <si>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</si>
  <si>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</si>
  <si>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</si>
  <si>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</si>
  <si>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</si>
  <si>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</si>
  <si>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</si>
  <si>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</si>
  <si>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</si>
  <si>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</si>
  <si>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</si>
  <si>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</si>
  <si>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</si>
  <si>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</si>
  <si>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</si>
  <si>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</si>
  <si>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</si>
  <si>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</si>
  <si>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</si>
  <si>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</si>
  <si>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</si>
  <si>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</si>
  <si>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</si>
  <si>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</si>
  <si>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</si>
  <si>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</si>
  <si>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</si>
  <si>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</si>
  <si>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</si>
  <si>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</si>
  <si>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</si>
  <si>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</si>
  <si>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</si>
  <si>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</si>
  <si>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</si>
  <si>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</si>
  <si>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</si>
  <si>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</si>
  <si>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</si>
  <si>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</si>
  <si>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</si>
  <si>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</si>
  <si>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</si>
  <si>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</si>
  <si>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</si>
  <si>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</si>
  <si>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</si>
  <si>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</si>
  <si>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</si>
  <si>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</si>
  <si>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</si>
  <si>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</si>
  <si>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</si>
  <si>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</si>
  <si>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</si>
  <si>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</si>
  <si>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</si>
  <si>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</si>
  <si>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</si>
  <si>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</si>
  <si>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</si>
  <si>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</si>
  <si>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</si>
  <si>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</si>
  <si>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</si>
  <si>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</si>
  <si>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</si>
  <si>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</si>
  <si>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</si>
  <si>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</si>
  <si>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</si>
  <si>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</si>
  <si>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</si>
  <si>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</si>
  <si>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</si>
  <si>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</si>
  <si>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</si>
  <si>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</si>
  <si>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</si>
  <si>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</si>
  <si>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</si>
  <si>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</si>
  <si>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</si>
  <si>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</si>
  <si>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</si>
  <si>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</si>
  <si>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</si>
  <si>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</si>
  <si>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</si>
  <si>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</si>
  <si>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</si>
  <si>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</si>
  <si>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</si>
  <si>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</si>
  <si>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</si>
  <si>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</si>
  <si>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</si>
  <si>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</si>
  <si>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</si>
  <si>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</si>
  <si>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</si>
  <si>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</si>
  <si>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</si>
  <si>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</si>
  <si>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</si>
  <si>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</si>
  <si>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</si>
  <si>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</si>
  <si>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</si>
  <si>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</si>
  <si>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</si>
  <si>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</si>
  <si>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</si>
  <si>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</si>
  <si>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</si>
  <si>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</si>
  <si>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</si>
  <si>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</si>
  <si>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</si>
  <si>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</si>
  <si>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</si>
  <si>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</si>
  <si>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</si>
  <si>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</si>
  <si>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</si>
  <si>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</si>
  <si>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</si>
  <si>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</si>
  <si>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</si>
  <si>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</si>
  <si>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</si>
  <si>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</si>
  <si>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</si>
  <si>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</si>
  <si>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</si>
  <si>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</si>
  <si>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</si>
  <si>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</si>
  <si>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</si>
  <si>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</si>
  <si>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</si>
  <si>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</si>
  <si>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</si>
  <si>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</si>
  <si>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</si>
  <si>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</si>
  <si>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</si>
  <si>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</si>
  <si>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</si>
  <si>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</si>
  <si>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</si>
  <si>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</si>
  <si>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</si>
  <si>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</si>
  <si>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</si>
  <si>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</si>
  <si>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</si>
  <si>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</si>
  <si>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</si>
  <si>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</si>
  <si>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</si>
  <si>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</si>
  <si>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</si>
  <si>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</si>
  <si>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</si>
  <si>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</si>
  <si>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</si>
  <si>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</si>
  <si>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</si>
  <si>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</si>
  <si>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</si>
  <si>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</si>
  <si>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</si>
  <si>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</si>
  <si>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</si>
  <si>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</si>
  <si>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</si>
  <si>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</si>
  <si>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</si>
  <si>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</si>
  <si>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</si>
  <si>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</si>
  <si>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</si>
  <si>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</si>
  <si>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</si>
  <si>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</si>
  <si>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</si>
  <si>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</si>
  <si>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</si>
  <si>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</si>
  <si>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</si>
  <si>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</si>
  <si>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</si>
  <si>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</si>
  <si>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</si>
  <si>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</si>
  <si>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</si>
  <si>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</si>
  <si>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</si>
  <si>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</si>
  <si>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</si>
  <si>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</si>
  <si>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</si>
  <si>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</si>
  <si>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</si>
  <si>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</si>
  <si>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</si>
  <si>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</si>
  <si>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</si>
  <si>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</si>
  <si>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</si>
  <si>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</si>
  <si>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</si>
  <si>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</si>
  <si>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</si>
  <si>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</si>
  <si>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</si>
  <si>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</si>
  <si>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</si>
  <si>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</si>
  <si>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</si>
  <si>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</si>
  <si>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</si>
  <si>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</si>
  <si>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</si>
  <si>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</si>
  <si>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</si>
  <si>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</si>
  <si>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</si>
  <si>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</si>
  <si>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</si>
  <si>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</si>
  <si>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</si>
  <si>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</si>
  <si>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</si>
  <si>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</si>
  <si>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</si>
  <si>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</si>
  <si>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</si>
  <si>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</si>
  <si>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</si>
  <si>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</si>
  <si>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</si>
  <si>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</si>
  <si>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</si>
  <si>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</si>
  <si>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</si>
  <si>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</si>
  <si>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</si>
  <si>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</si>
  <si>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</si>
  <si>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</si>
  <si>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</si>
  <si>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</si>
  <si>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</si>
  <si>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</si>
  <si>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</si>
  <si>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</si>
  <si>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</si>
  <si>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</si>
  <si>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</si>
  <si>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</si>
  <si>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</si>
  <si>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</si>
  <si>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</si>
  <si>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</si>
  <si>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</si>
  <si>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</si>
  <si>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</si>
  <si>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</si>
  <si>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</si>
  <si>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</si>
  <si>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</si>
  <si>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</si>
  <si>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</si>
  <si>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</si>
  <si>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</si>
  <si>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</si>
  <si>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</si>
  <si>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</si>
  <si>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</si>
  <si>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</si>
  <si>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</si>
  <si>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</si>
  <si>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</si>
  <si>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</si>
  <si>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</si>
  <si>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</si>
  <si>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</si>
  <si>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</si>
  <si>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</si>
  <si>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</si>
  <si>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</si>
  <si>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</si>
  <si>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</si>
  <si>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</si>
  <si>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</si>
  <si>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</si>
  <si>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</si>
  <si>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</si>
  <si>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</si>
  <si>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</si>
  <si>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</si>
  <si>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</si>
  <si>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</si>
  <si>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</si>
  <si>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</si>
  <si>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</si>
  <si>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</si>
  <si>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</si>
  <si>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</si>
  <si>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</si>
  <si>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</si>
  <si>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</si>
  <si>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</si>
  <si>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</si>
  <si>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</si>
  <si>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</si>
  <si>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</si>
  <si>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</si>
  <si>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</si>
  <si>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</si>
  <si>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</si>
  <si>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</si>
  <si>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</si>
  <si>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</si>
  <si>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</si>
  <si>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</si>
  <si>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</si>
  <si>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</si>
  <si>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</si>
  <si>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</si>
  <si>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</si>
  <si>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</si>
  <si>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</si>
  <si>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</si>
  <si>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</si>
  <si>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</si>
  <si>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</si>
  <si>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</si>
  <si>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</si>
  <si>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</si>
  <si>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</si>
  <si>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</si>
  <si>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</si>
  <si>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</si>
  <si>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</si>
  <si>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</si>
  <si>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</si>
  <si>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</si>
  <si>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</si>
  <si>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</si>
  <si>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</si>
  <si>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</si>
  <si>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</si>
  <si>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</si>
  <si>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</si>
  <si>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</si>
  <si>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</si>
  <si>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</si>
  <si>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</si>
  <si>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</si>
  <si>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</si>
  <si>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</si>
  <si>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</si>
  <si>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</si>
  <si>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</si>
  <si>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</si>
  <si>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</si>
  <si>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</si>
  <si>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</si>
  <si>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</si>
  <si>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</si>
  <si>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</si>
  <si>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</si>
  <si>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</si>
  <si>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</si>
  <si>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</si>
  <si>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</si>
  <si>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</si>
  <si>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</si>
  <si>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</si>
  <si>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</si>
  <si>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</si>
  <si>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</si>
  <si>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</si>
  <si>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</si>
  <si>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</si>
  <si>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</si>
  <si>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</si>
  <si>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</si>
  <si>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</si>
  <si>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</si>
  <si>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</si>
  <si>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</si>
  <si>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</si>
  <si>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</si>
  <si>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</si>
  <si>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</si>
  <si>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</si>
  <si>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</si>
  <si>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</si>
  <si>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</si>
  <si>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</si>
  <si>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</si>
  <si>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</si>
  <si>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</si>
  <si>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</si>
  <si>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</si>
  <si>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</si>
  <si>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</si>
  <si>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</si>
  <si>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</si>
  <si>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</si>
  <si>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</si>
  <si>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</si>
  <si>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</si>
  <si>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</si>
  <si>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</si>
  <si>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</si>
  <si>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</si>
  <si>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</si>
  <si>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</si>
  <si>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</si>
  <si>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</si>
  <si>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</si>
  <si>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</si>
  <si>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</si>
  <si>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</si>
  <si>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</si>
  <si>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</si>
  <si>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</si>
  <si>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</si>
  <si>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</si>
  <si>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</si>
  <si>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</si>
  <si>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</si>
  <si>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</si>
  <si>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</si>
  <si>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</si>
  <si>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</si>
  <si>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</si>
  <si>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</si>
  <si>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</si>
  <si>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</si>
  <si>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</si>
  <si>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</si>
  <si>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</si>
  <si>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</si>
  <si>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</si>
  <si>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</si>
  <si>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</si>
  <si>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</si>
  <si>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</si>
  <si>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</si>
  <si>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</si>
  <si>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</si>
  <si>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</si>
  <si>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</si>
  <si>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</si>
  <si>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</si>
  <si>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</si>
  <si>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</si>
  <si>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</si>
  <si>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</si>
  <si>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</si>
  <si>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</si>
  <si>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</si>
  <si>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</si>
  <si>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</si>
  <si>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</si>
  <si>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</si>
  <si>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</si>
  <si>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</si>
  <si>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</si>
  <si>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</si>
  <si>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</si>
  <si>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</si>
  <si>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</si>
  <si>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</si>
  <si>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</si>
  <si>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</si>
  <si>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</si>
  <si>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</si>
  <si>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</si>
  <si>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</si>
  <si>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</si>
  <si>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</si>
  <si>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</si>
  <si>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</si>
  <si>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</si>
  <si>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</si>
  <si>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</si>
  <si>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</si>
  <si>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</si>
  <si>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</si>
  <si>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</si>
  <si>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</si>
  <si>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</si>
  <si>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</si>
  <si>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</si>
  <si>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</si>
  <si>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</si>
  <si>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</si>
  <si>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</si>
  <si>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</si>
  <si>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</si>
  <si>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</si>
  <si>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</si>
  <si>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</si>
  <si>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</si>
  <si>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</si>
  <si>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</si>
  <si>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</si>
  <si>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</si>
  <si>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</si>
  <si>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</si>
  <si>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</si>
  <si>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</si>
  <si>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</si>
  <si>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</si>
  <si>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</si>
  <si>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</si>
  <si>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</si>
  <si>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</si>
  <si>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</si>
  <si>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</si>
  <si>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</si>
  <si>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</si>
  <si>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</si>
  <si>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</si>
  <si>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</si>
  <si>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</si>
  <si>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</si>
  <si>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</si>
  <si>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</si>
  <si>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</si>
  <si>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</si>
  <si>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</si>
  <si>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</si>
  <si>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</si>
  <si>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</si>
  <si>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</si>
  <si>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</si>
  <si>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</si>
  <si>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</si>
  <si>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</si>
  <si>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</si>
  <si>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</si>
  <si>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</si>
  <si>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</si>
  <si>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</si>
  <si>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</si>
  <si>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</si>
  <si>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</si>
  <si>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</si>
  <si>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</si>
  <si>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</si>
  <si>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</si>
  <si>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</si>
  <si>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</si>
  <si>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</si>
  <si>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</si>
  <si>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</si>
  <si>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</si>
  <si>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</si>
  <si>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</si>
  <si>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</si>
  <si>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</si>
  <si>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</si>
  <si>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</si>
  <si>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</si>
  <si>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</si>
  <si>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</si>
  <si>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</si>
  <si>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</si>
  <si>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</si>
  <si>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</si>
  <si>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</si>
  <si>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</si>
  <si>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</si>
  <si>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</si>
  <si>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</si>
  <si>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</si>
  <si>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</si>
  <si>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</si>
  <si>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</si>
  <si>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</si>
  <si>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</si>
  <si>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</si>
  <si>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</si>
  <si>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</si>
  <si>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</si>
  <si>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</si>
  <si>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</si>
  <si>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</si>
  <si>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</si>
  <si>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</si>
  <si>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</si>
  <si>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</si>
  <si>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</si>
  <si>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</si>
  <si>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</si>
  <si>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</si>
  <si>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</si>
  <si>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</si>
  <si>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</si>
  <si>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</si>
  <si>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</si>
  <si>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</si>
  <si>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</si>
  <si>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</si>
  <si>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</si>
  <si>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</si>
  <si>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</si>
  <si>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</si>
  <si>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</si>
  <si>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</si>
  <si>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</si>
  <si>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</si>
  <si>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</si>
  <si>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</si>
  <si>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</si>
  <si>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</si>
  <si>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</si>
  <si>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</si>
  <si>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</si>
  <si>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</si>
  <si>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</si>
  <si>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</si>
  <si>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</si>
  <si>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</si>
  <si>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</si>
  <si>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</si>
  <si>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</si>
  <si>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</si>
  <si>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</si>
  <si>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</si>
  <si>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</si>
  <si>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</si>
  <si>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</si>
  <si>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</si>
  <si>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</si>
  <si>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</si>
  <si>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</si>
  <si>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</si>
  <si>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</si>
  <si>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</si>
  <si>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</si>
  <si>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</si>
  <si>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</si>
  <si>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</si>
  <si>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</si>
  <si>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</si>
  <si>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</si>
  <si>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</si>
  <si>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</si>
  <si>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</si>
  <si>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</si>
  <si>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</si>
  <si>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</si>
  <si>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</si>
  <si>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</si>
  <si>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</si>
  <si>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</si>
  <si>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</si>
  <si>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</si>
  <si>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</si>
  <si>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</si>
  <si>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</si>
  <si>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</si>
  <si>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</si>
  <si>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</si>
  <si>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</si>
  <si>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</si>
  <si>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</si>
  <si>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</si>
  <si>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</si>
  <si>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</si>
  <si>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</si>
  <si>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</si>
  <si>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</si>
  <si>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</si>
  <si>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</si>
  <si>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</si>
  <si>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</si>
  <si>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</si>
  <si>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</si>
  <si>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</si>
  <si>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</si>
  <si>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</si>
  <si>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</si>
  <si>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</si>
  <si>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</si>
  <si>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</si>
  <si>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</si>
  <si>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</si>
  <si>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</si>
  <si>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</si>
  <si>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</si>
  <si>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</si>
  <si>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</si>
  <si>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</si>
  <si>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</si>
  <si>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</si>
  <si>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</si>
  <si>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</si>
  <si>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</si>
  <si>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</si>
  <si>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</si>
  <si>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</si>
  <si>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</si>
  <si>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</si>
  <si>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</si>
  <si>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</si>
  <si>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</si>
  <si>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</si>
  <si>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</si>
  <si>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</si>
  <si>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</si>
  <si>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</si>
  <si>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</si>
  <si>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</si>
  <si>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</si>
  <si>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</si>
  <si>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</si>
  <si>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</si>
  <si>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</si>
  <si>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</si>
  <si>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</si>
  <si>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</si>
  <si>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</si>
  <si>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</si>
  <si>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</si>
  <si>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</si>
  <si>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</si>
  <si>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</si>
  <si>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</si>
  <si>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</si>
  <si>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</si>
  <si>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</si>
  <si>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</si>
  <si>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</si>
  <si>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</si>
  <si>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</si>
  <si>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</si>
  <si>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</si>
  <si>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</si>
  <si>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</si>
  <si>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</si>
  <si>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</si>
  <si>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</si>
  <si>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</si>
  <si>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</si>
  <si>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</si>
  <si>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</si>
  <si>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</si>
  <si>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</si>
  <si>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</si>
  <si>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</si>
  <si>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</si>
  <si>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</si>
  <si>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</si>
  <si>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</si>
  <si>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</si>
  <si>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</si>
  <si>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</si>
  <si>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</si>
  <si>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</si>
  <si>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</si>
  <si>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</si>
  <si>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</si>
  <si>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</si>
  <si>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</si>
  <si>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</si>
  <si>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</si>
  <si>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</si>
  <si>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</si>
  <si>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</si>
  <si>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</si>
  <si>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</si>
  <si>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</si>
  <si>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</si>
  <si>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</si>
  <si>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</si>
  <si>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</si>
  <si>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</si>
  <si>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</si>
  <si>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</si>
  <si>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</si>
  <si>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</si>
  <si>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</si>
  <si>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</si>
  <si>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</si>
  <si>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</si>
  <si>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</si>
  <si>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</si>
  <si>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</si>
  <si>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</si>
  <si>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</si>
  <si>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</si>
  <si>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</si>
  <si>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</si>
  <si>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</si>
  <si>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</si>
  <si>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</si>
  <si>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</si>
  <si>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</si>
  <si>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</si>
  <si>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</si>
  <si>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</si>
  <si>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</si>
  <si>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</si>
  <si>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</si>
  <si>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</si>
  <si>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</si>
  <si>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</si>
  <si>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</si>
  <si>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</si>
  <si>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</si>
  <si>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</si>
  <si>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</si>
  <si>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</si>
  <si>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</si>
  <si>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</si>
  <si>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</si>
  <si>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</si>
  <si>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</si>
  <si>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</si>
  <si>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</si>
  <si>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</si>
  <si>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</si>
  <si>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</si>
  <si>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</si>
  <si>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</si>
  <si>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</si>
  <si>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</si>
  <si>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</si>
  <si>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</si>
  <si>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</si>
  <si>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</si>
  <si>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</si>
  <si>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</si>
  <si>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</si>
  <si>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</si>
  <si>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</si>
  <si>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</si>
  <si>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</si>
  <si>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</si>
  <si>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</si>
  <si>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</si>
  <si>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</si>
  <si>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</si>
  <si>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</si>
  <si>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</si>
  <si>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</si>
  <si>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</si>
  <si>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</si>
  <si>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</si>
  <si>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</si>
  <si>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</si>
  <si>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</si>
  <si>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</si>
  <si>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</si>
  <si>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</si>
  <si>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</si>
  <si>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</si>
  <si>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</si>
  <si>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</si>
  <si>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</si>
  <si>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</si>
  <si>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</si>
  <si>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</si>
  <si>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</si>
  <si>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</si>
  <si>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</si>
  <si>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</si>
  <si>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</si>
  <si>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</si>
  <si>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</si>
  <si>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</si>
  <si>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</si>
  <si>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</si>
  <si>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</si>
  <si>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</si>
  <si>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</si>
  <si>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</si>
  <si>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</si>
  <si>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</si>
  <si>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</si>
  <si>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</si>
  <si>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</si>
  <si>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</si>
  <si>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</si>
  <si>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</si>
  <si>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</si>
  <si>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</si>
  <si>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</si>
  <si>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</si>
  <si>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</si>
  <si>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</si>
  <si>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</si>
  <si>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</si>
  <si>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</si>
  <si>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</si>
  <si>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</si>
  <si>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</si>
  <si>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</si>
  <si>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</si>
  <si>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</si>
  <si>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</si>
  <si>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</si>
  <si>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</si>
  <si>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</si>
  <si>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</si>
  <si>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</si>
  <si>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</si>
  <si>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</si>
  <si>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</si>
  <si>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</si>
  <si>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</si>
  <si>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</si>
  <si>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</si>
  <si>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</si>
  <si>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</si>
  <si>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</si>
  <si>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</si>
  <si>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</si>
  <si>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</si>
  <si>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</si>
  <si>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</si>
  <si>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</si>
  <si>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</si>
  <si>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</si>
  <si>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</si>
  <si>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</si>
  <si>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</si>
  <si>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</si>
  <si>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</si>
  <si>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</si>
  <si>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</si>
  <si>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</si>
  <si>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</si>
  <si>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</si>
  <si>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</si>
  <si>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</si>
  <si>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</si>
  <si>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</si>
  <si>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</si>
  <si>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</si>
  <si>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</si>
  <si>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</si>
  <si>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</si>
  <si>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</si>
  <si>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</si>
  <si>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</si>
  <si>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</si>
  <si>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</si>
  <si>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</si>
  <si>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</si>
  <si>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</si>
  <si>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</si>
  <si>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</si>
  <si>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</si>
  <si>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</si>
  <si>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</si>
  <si>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</si>
  <si>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</si>
  <si>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</si>
  <si>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</si>
  <si>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</si>
  <si>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</si>
  <si>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</si>
  <si>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</si>
  <si>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</si>
  <si>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</si>
  <si>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</si>
  <si>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</si>
  <si>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</si>
  <si>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</si>
  <si>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</si>
  <si>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</si>
  <si>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</si>
  <si>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</si>
  <si>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</si>
  <si>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</si>
  <si>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</si>
  <si>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</si>
  <si>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</si>
  <si>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</si>
  <si>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</si>
  <si>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</si>
  <si>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</si>
  <si>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</si>
  <si>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</si>
  <si>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</si>
  <si>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</si>
  <si>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</si>
  <si>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</si>
  <si>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</si>
  <si>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</si>
  <si>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</si>
  <si>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</si>
  <si>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</si>
  <si>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</si>
  <si>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</si>
  <si>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</si>
  <si>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</si>
  <si>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</si>
  <si>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</si>
  <si>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</si>
  <si>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</si>
  <si>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</si>
  <si>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</si>
  <si>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</si>
  <si>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</si>
  <si>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</si>
  <si>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</si>
  <si>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</si>
  <si>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</si>
  <si>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</si>
  <si>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</si>
  <si>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</si>
  <si>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</si>
  <si>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</si>
  <si>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</si>
  <si>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</si>
  <si>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</si>
  <si>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</si>
  <si>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</si>
  <si>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</si>
  <si>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</si>
  <si>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</si>
  <si>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</si>
  <si>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</si>
  <si>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</si>
  <si>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</si>
  <si>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</si>
  <si>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</si>
  <si>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</si>
  <si>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</si>
  <si>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</si>
  <si>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</si>
  <si>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</si>
  <si>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</si>
  <si>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</si>
  <si>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</si>
  <si>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</si>
  <si>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</si>
  <si>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</si>
  <si>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</si>
  <si>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</si>
  <si>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</si>
  <si>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</si>
  <si>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</si>
  <si>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</si>
  <si>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</si>
  <si>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</si>
  <si>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</si>
  <si>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</si>
  <si>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</si>
  <si>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</si>
  <si>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</si>
  <si>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</si>
  <si>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</si>
  <si>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</si>
  <si>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</si>
  <si>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</si>
  <si>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</si>
  <si>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</si>
  <si>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</si>
  <si>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</si>
  <si>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</si>
  <si>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</si>
  <si>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</si>
  <si>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</si>
  <si>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</si>
  <si>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</si>
  <si>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</si>
  <si>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</si>
  <si>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</si>
  <si>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</si>
  <si>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</si>
  <si>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</si>
  <si>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</si>
  <si>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</si>
  <si>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</si>
  <si>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</si>
  <si>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</si>
  <si>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</si>
  <si>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</si>
  <si>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</si>
  <si>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</si>
  <si>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</si>
  <si>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</si>
  <si>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</si>
  <si>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</si>
  <si>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</si>
  <si>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</si>
  <si>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</si>
  <si>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</si>
  <si>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</si>
  <si>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</si>
  <si>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</si>
  <si>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</si>
  <si>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</si>
  <si>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</si>
  <si>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</si>
  <si>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</si>
  <si>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</si>
  <si>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</si>
  <si>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</si>
  <si>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</si>
  <si>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</si>
  <si>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</si>
  <si>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</si>
  <si>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</si>
  <si>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</si>
  <si>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</si>
  <si>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</si>
  <si>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</si>
  <si>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</si>
  <si>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</si>
  <si>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</si>
  <si>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</si>
  <si>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</si>
  <si>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</si>
  <si>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</si>
  <si>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</si>
  <si>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</si>
  <si>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</si>
  <si>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</si>
  <si>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</si>
  <si>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</si>
  <si>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</si>
  <si>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</si>
  <si>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</si>
  <si>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</si>
  <si>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</si>
  <si>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</si>
  <si>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</si>
  <si>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</si>
  <si>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</si>
  <si>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</si>
  <si>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</si>
  <si>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</si>
  <si>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</si>
  <si>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</si>
  <si>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</si>
  <si>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</si>
  <si>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</si>
  <si>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</si>
  <si>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</si>
  <si>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</si>
  <si>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</si>
  <si>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</si>
  <si>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</si>
  <si>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</si>
  <si>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</si>
  <si>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</si>
  <si>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</si>
  <si>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</si>
  <si>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</si>
  <si>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</si>
  <si>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</si>
  <si>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</si>
  <si>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</si>
  <si>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</si>
  <si>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</si>
  <si>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</si>
  <si>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</si>
  <si>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</si>
  <si>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</si>
  <si>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</si>
  <si>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</si>
  <si>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</si>
  <si>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</si>
  <si>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</si>
  <si>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</si>
  <si>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</si>
  <si>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</si>
  <si>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</si>
  <si>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</si>
  <si>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</si>
  <si>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</si>
  <si>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</si>
  <si>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</si>
  <si>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</si>
  <si>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</si>
  <si>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</si>
  <si>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</si>
  <si>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</si>
  <si>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</si>
  <si>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</si>
  <si>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</si>
  <si>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</si>
  <si>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</si>
  <si>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</si>
  <si>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</si>
  <si>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</si>
  <si>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</si>
  <si>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</si>
  <si>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</si>
  <si>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</si>
  <si>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</si>
  <si>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</si>
  <si>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</si>
  <si>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</si>
  <si>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</si>
  <si>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</si>
  <si>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</si>
  <si>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</si>
  <si>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</si>
  <si>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</si>
  <si>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</si>
  <si>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</si>
  <si>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</si>
  <si>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</si>
  <si>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</si>
  <si>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</si>
  <si>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</si>
  <si>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</si>
  <si>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</si>
  <si>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</si>
  <si>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</si>
  <si>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</si>
  <si>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</si>
  <si>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</si>
  <si>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</si>
  <si>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</si>
  <si>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</si>
  <si>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</si>
  <si>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</si>
  <si>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</si>
  <si>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</si>
  <si>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</si>
  <si>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</si>
  <si>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</si>
  <si>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</si>
  <si>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</si>
  <si>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</si>
  <si>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</si>
  <si>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</si>
  <si>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</si>
  <si>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</si>
  <si>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</si>
  <si>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</si>
  <si>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</si>
  <si>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</si>
  <si>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</si>
  <si>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</si>
  <si>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</si>
  <si>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</si>
  <si>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</si>
  <si>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</si>
  <si>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</si>
  <si>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</si>
  <si>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</si>
  <si>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</si>
  <si>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</si>
  <si>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</si>
  <si>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</si>
  <si>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</si>
  <si>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</si>
  <si>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</si>
  <si>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</si>
  <si>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</si>
  <si>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</si>
  <si>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</si>
  <si>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</si>
  <si>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</si>
  <si>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</si>
  <si>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</si>
  <si>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</si>
  <si>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</si>
  <si>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</si>
  <si>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</si>
  <si>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</si>
  <si>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</si>
  <si>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</si>
  <si>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</si>
  <si>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</si>
  <si>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</si>
  <si>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</si>
  <si>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</si>
  <si>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</si>
  <si>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</si>
  <si>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</si>
  <si>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</si>
  <si>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</si>
  <si>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</si>
  <si>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</si>
  <si>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</si>
  <si>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</si>
  <si>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</si>
  <si>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</si>
  <si>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</si>
  <si>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</si>
  <si>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</si>
  <si>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</si>
  <si>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</si>
  <si>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</si>
  <si>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</si>
  <si>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</si>
  <si>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</si>
  <si>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</si>
  <si>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</si>
  <si>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</si>
  <si>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</si>
  <si>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</si>
  <si>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</si>
  <si>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</si>
  <si>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</si>
  <si>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</si>
  <si>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</si>
  <si>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</si>
  <si>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</si>
  <si>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</si>
  <si>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</si>
  <si>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</si>
  <si>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</si>
  <si>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</si>
  <si>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</si>
  <si>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</si>
  <si>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</si>
  <si>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</si>
  <si>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</si>
  <si>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</si>
  <si>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</si>
  <si>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</si>
  <si>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</si>
  <si>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</si>
  <si>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</si>
  <si>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</si>
  <si>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</si>
  <si>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</si>
  <si>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</si>
  <si>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</si>
  <si>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</si>
  <si>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</si>
  <si>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</si>
  <si>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</si>
  <si>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</si>
  <si>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</si>
  <si>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</si>
  <si>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</si>
  <si>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</si>
  <si>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</si>
  <si>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</si>
  <si>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</si>
  <si>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</si>
  <si>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</si>
  <si>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</si>
  <si>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</si>
  <si>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</si>
  <si>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</si>
  <si>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</si>
  <si>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</si>
  <si>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</si>
  <si>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</si>
  <si>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</si>
  <si>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</si>
  <si>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</si>
  <si>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</si>
  <si>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</si>
  <si>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</si>
  <si>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</si>
  <si>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</si>
  <si>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</si>
  <si>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</si>
  <si>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</si>
  <si>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</si>
  <si>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</si>
  <si>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</si>
  <si>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</si>
  <si>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</si>
  <si>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</si>
  <si>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</si>
  <si>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</si>
  <si>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</si>
  <si>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</si>
  <si>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</si>
  <si>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</si>
  <si>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</si>
  <si>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</si>
  <si>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</si>
  <si>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</si>
  <si>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</si>
  <si>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</si>
  <si>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</si>
  <si>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</si>
  <si>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</si>
  <si>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</si>
  <si>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</si>
  <si>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</si>
  <si>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</si>
  <si>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</si>
  <si>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</si>
  <si>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</si>
  <si>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</si>
  <si>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</si>
  <si>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</si>
  <si>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</si>
  <si>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</si>
  <si>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</si>
  <si>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</si>
  <si>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</si>
  <si>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</si>
  <si>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</si>
  <si>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</si>
  <si>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</si>
  <si>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</si>
  <si>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</si>
  <si>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</si>
  <si>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</si>
  <si>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</si>
  <si>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</si>
  <si>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</si>
  <si>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</si>
  <si>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</si>
  <si>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</si>
  <si>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</si>
  <si>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</si>
  <si>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</si>
  <si>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</si>
  <si>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</si>
  <si>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</si>
  <si>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</si>
  <si>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</si>
  <si>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</si>
  <si>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</si>
  <si>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</si>
  <si>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</si>
  <si>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</si>
  <si>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</si>
  <si>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</si>
  <si>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</si>
  <si>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</si>
  <si>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</si>
  <si>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</si>
  <si>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</si>
  <si>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</si>
  <si>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</si>
  <si>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</si>
  <si>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</si>
  <si>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</si>
  <si>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</si>
  <si>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</si>
  <si>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</si>
  <si>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</si>
  <si>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</si>
  <si>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</si>
  <si>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</si>
  <si>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</si>
  <si>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</si>
  <si>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</si>
  <si>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</si>
  <si>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</si>
  <si>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</si>
  <si>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</si>
  <si>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</si>
  <si>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</si>
  <si>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</si>
  <si>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</si>
  <si>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</si>
  <si>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</si>
  <si>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</si>
  <si>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</si>
  <si>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</si>
  <si>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</si>
  <si>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</si>
  <si>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</si>
  <si>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</si>
  <si>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</si>
  <si>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</si>
  <si>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</si>
  <si>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</si>
  <si>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</si>
  <si>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</si>
  <si>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</si>
  <si>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</si>
  <si>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</si>
  <si>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</si>
  <si>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</si>
  <si>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</si>
  <si>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</si>
  <si>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</si>
  <si>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</si>
  <si>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</si>
  <si>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</si>
  <si>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</si>
  <si>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</si>
  <si>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</si>
  <si>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</si>
  <si>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</si>
  <si>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</si>
  <si>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</si>
  <si>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</si>
  <si>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</si>
  <si>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</si>
  <si>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</si>
  <si>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</si>
  <si>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</si>
  <si>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</si>
  <si>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</si>
  <si>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</si>
  <si>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</si>
  <si>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</si>
  <si>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</si>
  <si>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</si>
  <si>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</si>
  <si>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</si>
  <si>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</si>
  <si>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</si>
  <si>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</si>
  <si>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</si>
  <si>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</si>
  <si>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</si>
  <si>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</si>
  <si>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</si>
  <si>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</si>
  <si>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</si>
  <si>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</si>
  <si>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</si>
  <si>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</si>
  <si>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</si>
  <si>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</si>
  <si>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</si>
  <si>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</si>
  <si>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</si>
  <si>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</si>
  <si>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</si>
  <si>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</si>
  <si>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</si>
  <si>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</si>
  <si>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</si>
  <si>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</si>
  <si>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</si>
  <si>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</si>
  <si>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</si>
  <si>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</si>
  <si>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</si>
  <si>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</si>
  <si>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</si>
  <si>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</si>
  <si>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</si>
  <si>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</si>
  <si>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</si>
  <si>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</si>
  <si>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</si>
  <si>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</si>
  <si>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</si>
  <si>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</si>
  <si>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</si>
  <si>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</si>
  <si>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</si>
  <si>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</si>
  <si>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</si>
  <si>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</si>
  <si>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</si>
  <si>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</si>
  <si>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</si>
  <si>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</si>
  <si>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</si>
  <si>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</si>
  <si>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</si>
  <si>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</si>
  <si>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</si>
  <si>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</si>
  <si>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</si>
  <si>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</si>
  <si>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</si>
  <si>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</si>
  <si>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</si>
  <si>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</si>
  <si>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</si>
  <si>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</si>
  <si>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</si>
  <si>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</si>
  <si>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</si>
  <si>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</si>
  <si>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</si>
  <si>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</si>
  <si>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</si>
  <si>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</si>
  <si>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</si>
  <si>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</si>
  <si>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</si>
  <si>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</si>
  <si>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</si>
  <si>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</si>
  <si>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</si>
  <si>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</si>
  <si>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</si>
  <si>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</si>
  <si>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</si>
  <si>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</si>
  <si>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</si>
  <si>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</si>
  <si>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</si>
  <si>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</si>
  <si>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</si>
  <si>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</si>
  <si>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</si>
  <si>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</si>
  <si>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</si>
  <si>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</si>
  <si>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</si>
  <si>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</si>
  <si>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</si>
  <si>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</si>
  <si>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</si>
  <si>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</si>
  <si>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</si>
  <si>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</si>
  <si>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</si>
  <si>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</si>
  <si>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</si>
  <si>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</si>
  <si>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</si>
  <si>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</si>
  <si>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</si>
  <si>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</si>
  <si>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</si>
  <si>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</si>
  <si>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</si>
  <si>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</si>
  <si>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</si>
  <si>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</si>
  <si>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</si>
  <si>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</si>
  <si>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</si>
  <si>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</si>
  <si>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</si>
  <si>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</si>
  <si>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</si>
  <si>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</si>
  <si>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</si>
  <si>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</si>
  <si>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</si>
  <si>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</si>
  <si>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</si>
  <si>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</si>
  <si>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</si>
  <si>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</si>
  <si>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</si>
  <si>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</si>
  <si>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</si>
  <si>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</si>
  <si>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</si>
  <si>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</si>
  <si>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</si>
  <si>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</si>
  <si>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</si>
  <si>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</si>
  <si>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</si>
  <si>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</si>
  <si>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</si>
  <si>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</si>
  <si>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</si>
  <si>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</si>
  <si>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</si>
  <si>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</si>
  <si>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</si>
  <si>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</si>
  <si>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</si>
  <si>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</si>
  <si>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</si>
  <si>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</si>
  <si>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</si>
  <si>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</si>
  <si>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</si>
  <si>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</si>
  <si>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</si>
  <si>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</si>
  <si>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</si>
  <si>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</si>
  <si>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</si>
  <si>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</si>
  <si>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</si>
  <si>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</si>
  <si>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</si>
  <si>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</si>
  <si>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</si>
  <si>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</si>
  <si>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</si>
  <si>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</si>
  <si>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</si>
  <si>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</si>
  <si>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</si>
  <si>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</si>
  <si>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</si>
  <si>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</si>
  <si>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</si>
  <si>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</si>
  <si>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</si>
  <si>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</si>
  <si>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</si>
  <si>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</si>
  <si>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</si>
  <si>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</si>
  <si>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</si>
  <si>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</si>
  <si>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</si>
  <si>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</si>
  <si>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</si>
  <si>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</si>
  <si>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</si>
  <si>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</si>
  <si>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</si>
  <si>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</si>
  <si>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</si>
  <si>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</si>
  <si>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</si>
  <si>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</si>
  <si>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</si>
  <si>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</si>
  <si>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</si>
  <si>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</si>
  <si>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</si>
  <si>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</si>
  <si>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</si>
  <si>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</si>
  <si>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</si>
  <si>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</si>
  <si>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</si>
  <si>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</si>
  <si>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</si>
  <si>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</si>
  <si>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</si>
  <si>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</si>
  <si>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</si>
  <si>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</si>
  <si>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</si>
  <si>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</si>
  <si>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</si>
  <si>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</si>
  <si>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</si>
  <si>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</si>
  <si>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</si>
  <si>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</si>
  <si>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</si>
  <si>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</si>
  <si>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</si>
  <si>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</si>
  <si>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</si>
  <si>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</si>
  <si>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</si>
  <si>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</si>
  <si>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</si>
  <si>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</si>
  <si>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</si>
  <si>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</si>
  <si>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</si>
  <si>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</si>
  <si>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</si>
  <si>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</si>
  <si>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</si>
  <si>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</si>
  <si>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</si>
  <si>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</si>
  <si>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</si>
  <si>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</si>
  <si>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</si>
  <si>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</si>
  <si>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</si>
  <si>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</si>
  <si>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</si>
  <si>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</si>
  <si>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</si>
  <si>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</si>
  <si>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</si>
  <si>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</si>
  <si>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</si>
  <si>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</si>
  <si>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</si>
  <si>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</si>
  <si>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</si>
  <si>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</si>
  <si>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</si>
  <si>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</si>
  <si>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</si>
  <si>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</si>
  <si>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</si>
  <si>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</si>
  <si>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</si>
  <si>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</si>
  <si>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</si>
  <si>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</si>
  <si>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</si>
  <si>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</si>
  <si>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</si>
  <si>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</si>
  <si>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</si>
  <si>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</si>
  <si>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</si>
  <si>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</si>
  <si>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</si>
  <si>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</si>
  <si>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</si>
  <si>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</si>
  <si>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</si>
  <si>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</si>
  <si>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</si>
  <si>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</si>
  <si>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</si>
  <si>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</si>
  <si>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</si>
  <si>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</si>
  <si>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</si>
  <si>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</si>
  <si>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</si>
  <si>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</si>
  <si>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</si>
  <si>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</si>
  <si>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</si>
  <si>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</si>
  <si>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</si>
  <si>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</si>
  <si>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</si>
  <si>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</si>
  <si>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</si>
  <si>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</si>
  <si>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</si>
  <si>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</si>
  <si>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</si>
  <si>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</si>
  <si>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</si>
  <si>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</si>
  <si>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</si>
  <si>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</si>
  <si>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</si>
  <si>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</si>
  <si>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</si>
  <si>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</si>
  <si>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</si>
  <si>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</si>
  <si>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</si>
  <si>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</si>
  <si>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</si>
  <si>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</si>
  <si>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</si>
  <si>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</si>
  <si>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</si>
  <si>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</si>
  <si>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</si>
  <si>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</si>
  <si>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</si>
  <si>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</si>
  <si>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</si>
  <si>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</si>
  <si>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</si>
  <si>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</si>
  <si>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</si>
  <si>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</si>
  <si>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</si>
  <si>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</si>
  <si>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</si>
  <si>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</si>
  <si>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</si>
  <si>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</si>
  <si>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</si>
  <si>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</si>
  <si>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</si>
  <si>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</si>
  <si>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</si>
  <si>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</si>
  <si>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</si>
  <si>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</si>
  <si>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</si>
  <si>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</si>
  <si>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</si>
  <si>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</si>
  <si>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</si>
  <si>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</si>
  <si>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</si>
  <si>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</si>
  <si>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</si>
  <si>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</si>
  <si>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</si>
  <si>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</si>
  <si>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</si>
  <si>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</si>
  <si>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</si>
  <si>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</si>
  <si>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</si>
  <si>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</si>
  <si>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</si>
  <si>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</si>
  <si>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</si>
  <si>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</si>
  <si>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</si>
  <si>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</si>
  <si>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</si>
  <si>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</si>
  <si>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</si>
  <si>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</si>
  <si>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</si>
  <si>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</si>
  <si>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</si>
  <si>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</si>
  <si>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</si>
  <si>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</si>
  <si>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</si>
  <si>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</si>
  <si>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</si>
  <si>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</si>
  <si>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</si>
  <si>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</si>
  <si>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</si>
  <si>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</si>
  <si>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</si>
  <si>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</si>
  <si>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</si>
  <si>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</si>
  <si>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</si>
  <si>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</si>
  <si>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</si>
  <si>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</si>
  <si>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</si>
  <si>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</si>
  <si>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</si>
  <si>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</si>
  <si>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</si>
  <si>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</si>
  <si>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</si>
  <si>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</si>
  <si>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</si>
  <si>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</si>
  <si>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</si>
  <si>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</si>
  <si>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</si>
  <si>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</si>
  <si>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</si>
  <si>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</si>
  <si>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</si>
  <si>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</si>
  <si>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</si>
  <si>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</si>
  <si>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</si>
  <si>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</si>
  <si>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</si>
  <si>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</si>
  <si>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</si>
  <si>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</si>
  <si>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</si>
  <si>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</si>
  <si>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</si>
  <si>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</si>
  <si>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</si>
  <si>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</si>
  <si>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</si>
  <si>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</si>
  <si>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</si>
  <si>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</si>
  <si>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</si>
  <si>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</si>
  <si>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</si>
  <si>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</si>
  <si>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</si>
  <si>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</si>
  <si>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</si>
  <si>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</si>
  <si>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</si>
  <si>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</si>
  <si>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</si>
  <si>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</si>
  <si>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</si>
  <si>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</si>
  <si>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</si>
  <si>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</si>
  <si>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</si>
  <si>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</si>
  <si>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</si>
  <si>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</si>
  <si>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</si>
  <si>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</si>
  <si>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</si>
  <si>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</si>
  <si>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</si>
  <si>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</si>
  <si>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</si>
  <si>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</si>
  <si>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</si>
  <si>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</si>
  <si>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</si>
  <si>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</si>
  <si>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</si>
  <si>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</si>
  <si>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</si>
  <si>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</si>
  <si>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</si>
  <si>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</si>
  <si>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</si>
  <si>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</si>
  <si>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</si>
  <si>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</si>
  <si>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</si>
  <si>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</si>
  <si>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</si>
  <si>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</si>
  <si>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</si>
  <si>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</si>
  <si>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</si>
  <si>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</si>
  <si>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</si>
  <si>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</si>
  <si>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</si>
  <si>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</si>
  <si>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</si>
  <si>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</si>
  <si>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</si>
  <si>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</si>
  <si>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</si>
  <si>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</si>
  <si>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</si>
  <si>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</si>
  <si>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</si>
  <si>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</si>
  <si>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</si>
  <si>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</si>
  <si>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</si>
  <si>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</si>
  <si>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</si>
  <si>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</si>
  <si>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</si>
  <si>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</si>
  <si>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</si>
  <si>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</si>
  <si>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</si>
  <si>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</si>
  <si>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</si>
  <si>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</si>
  <si>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</si>
  <si>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</si>
  <si>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</si>
  <si>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</si>
  <si>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</si>
  <si>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</si>
  <si>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</si>
  <si>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</si>
  <si>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</si>
  <si>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</si>
  <si>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</si>
  <si>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</si>
  <si>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</si>
  <si>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</si>
  <si>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</si>
  <si>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</si>
  <si>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</si>
  <si>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</si>
  <si>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</si>
  <si>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</si>
  <si>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</si>
  <si>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</si>
  <si>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</si>
  <si>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</si>
  <si>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</si>
  <si>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</si>
  <si>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</si>
  <si>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</si>
  <si>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</si>
  <si>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</si>
  <si>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</si>
  <si>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</si>
  <si>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</si>
  <si>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</si>
  <si>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</si>
  <si>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</si>
  <si>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</si>
  <si>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</si>
  <si>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</si>
  <si>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</si>
  <si>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</si>
  <si>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</si>
  <si>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</si>
  <si>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</si>
  <si>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</si>
  <si>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</si>
  <si>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</si>
  <si>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</si>
  <si>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</si>
  <si>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</si>
  <si>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</si>
  <si>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</si>
  <si>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</si>
  <si>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</si>
  <si>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</si>
  <si>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</si>
  <si>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</si>
  <si>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</si>
  <si>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</si>
  <si>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</si>
  <si>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</si>
  <si>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</si>
  <si>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</si>
  <si>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</si>
  <si>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</si>
  <si>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</si>
  <si>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</si>
  <si>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</si>
  <si>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</si>
  <si>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</si>
  <si>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</si>
  <si>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</si>
  <si>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</si>
  <si>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</si>
  <si>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</si>
  <si>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</si>
  <si>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</si>
  <si>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</si>
  <si>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</si>
  <si>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</si>
  <si>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</si>
  <si>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</si>
  <si>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</si>
  <si>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</si>
  <si>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</si>
  <si>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</si>
  <si>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</si>
  <si>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</si>
  <si>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</si>
  <si>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</si>
  <si>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</si>
  <si>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</si>
  <si>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</si>
  <si>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</si>
  <si>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</si>
  <si>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</si>
  <si>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</si>
  <si>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</si>
  <si>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</si>
  <si>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</si>
  <si>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</si>
  <si>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</si>
  <si>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</si>
  <si>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</si>
  <si>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</si>
  <si>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</si>
  <si>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</si>
  <si>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</si>
  <si>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</si>
  <si>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</si>
  <si>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</si>
  <si>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</si>
  <si>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</si>
  <si>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</si>
  <si>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</si>
  <si>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</si>
  <si>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</si>
  <si>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</si>
  <si>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</si>
  <si>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</si>
  <si>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</si>
  <si>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</si>
  <si>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</si>
  <si>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</si>
  <si>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</si>
  <si>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</si>
  <si>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</si>
  <si>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</si>
  <si>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</si>
  <si>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</si>
  <si>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</si>
  <si>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</si>
  <si>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</si>
  <si>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</si>
  <si>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</si>
  <si>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</si>
  <si>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</si>
  <si>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</si>
  <si>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</si>
  <si>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</si>
  <si>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</si>
  <si>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</si>
  <si>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</si>
  <si>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</si>
  <si>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</si>
  <si>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</si>
  <si>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</si>
  <si>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</si>
  <si>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</si>
  <si>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</si>
  <si>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</si>
  <si>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</si>
  <si>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</si>
  <si>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</si>
  <si>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</si>
  <si>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</si>
  <si>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</si>
  <si>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</si>
  <si>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</si>
  <si>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</si>
  <si>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</si>
  <si>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</si>
  <si>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</si>
  <si>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</si>
  <si>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</si>
  <si>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</si>
  <si>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</si>
  <si>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</si>
  <si>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</si>
  <si>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</si>
  <si>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</si>
  <si>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</si>
  <si>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</si>
  <si>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</si>
  <si>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</si>
  <si>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</si>
  <si>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</si>
  <si>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</si>
  <si>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</si>
  <si>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</si>
  <si>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</si>
  <si>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</si>
  <si>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</si>
  <si>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</si>
  <si>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</si>
  <si>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</si>
  <si>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</si>
  <si>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</si>
  <si>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</si>
  <si>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</si>
  <si>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</si>
  <si>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</si>
  <si>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</si>
  <si>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</si>
  <si>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</si>
  <si>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</si>
  <si>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</si>
  <si>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</si>
  <si>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</si>
  <si>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</si>
  <si>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</si>
  <si>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</si>
  <si>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</si>
  <si>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</si>
  <si>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</si>
  <si>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</si>
  <si>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</si>
  <si>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</si>
  <si>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</si>
  <si>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</si>
  <si>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</si>
  <si>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</si>
  <si>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</si>
  <si>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</si>
  <si>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</si>
  <si>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</si>
  <si>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</si>
  <si>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</si>
  <si>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</si>
  <si>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</si>
  <si>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</si>
  <si>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</si>
  <si>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</si>
  <si>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</si>
  <si>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</si>
  <si>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</si>
  <si>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</si>
  <si>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</si>
  <si>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</si>
  <si>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</si>
  <si>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</si>
  <si>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</si>
  <si>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</si>
  <si>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</si>
  <si>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</si>
  <si>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</si>
  <si>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</si>
  <si>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</si>
  <si>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</si>
  <si>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</si>
  <si>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</si>
  <si>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</si>
  <si>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</si>
  <si>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</si>
  <si>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</si>
  <si>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</si>
  <si>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</si>
  <si>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</si>
  <si>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</si>
  <si>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</si>
  <si>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</si>
  <si>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</si>
  <si>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</si>
  <si>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</si>
  <si>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</si>
  <si>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</si>
  <si>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</si>
  <si>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</si>
  <si>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</si>
  <si>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</si>
  <si>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</si>
  <si>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</si>
  <si>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</si>
  <si>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</si>
  <si>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</si>
  <si>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</si>
  <si>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</si>
  <si>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</si>
  <si>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</si>
  <si>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</si>
  <si>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</si>
  <si>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</si>
  <si>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</si>
  <si>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</si>
  <si>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</si>
  <si>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</si>
  <si>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</si>
  <si>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</si>
  <si>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</si>
  <si>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</si>
  <si>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</si>
  <si>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</si>
  <si>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</si>
  <si>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</si>
  <si>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</si>
  <si>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</si>
  <si>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</si>
  <si>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</si>
  <si>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</si>
  <si>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</si>
  <si>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</si>
  <si>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</si>
  <si>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</si>
  <si>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</si>
  <si>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</si>
  <si>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</si>
  <si>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</si>
  <si>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</si>
  <si>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</si>
  <si>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</si>
  <si>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</si>
  <si>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</si>
  <si>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</si>
  <si>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</si>
  <si>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</si>
  <si>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</si>
  <si>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</si>
  <si>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</si>
  <si>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</si>
  <si>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</si>
  <si>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</si>
  <si>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</si>
  <si>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</si>
  <si>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</si>
  <si>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</si>
  <si>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</si>
  <si>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</si>
  <si>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</si>
  <si>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</si>
  <si>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</si>
  <si>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</si>
  <si>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</si>
  <si>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</si>
  <si>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</si>
  <si>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</si>
  <si>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</si>
  <si>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</si>
  <si>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</si>
  <si>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</si>
  <si>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</si>
  <si>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</si>
  <si>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</si>
  <si>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</si>
  <si>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</si>
  <si>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</si>
  <si>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</si>
  <si>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</si>
  <si>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</si>
  <si>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</si>
  <si>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</si>
  <si>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</si>
  <si>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</si>
  <si>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</si>
  <si>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</si>
  <si>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</si>
  <si>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</si>
  <si>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</si>
  <si>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</si>
  <si>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</si>
  <si>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</si>
  <si>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</si>
  <si>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</si>
  <si>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</si>
  <si>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</si>
  <si>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</si>
  <si>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</si>
  <si>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</si>
  <si>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</si>
  <si>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</si>
  <si>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</si>
  <si>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</si>
  <si>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</si>
  <si>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</si>
  <si>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</si>
  <si>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</si>
  <si>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</si>
  <si>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</si>
  <si>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</si>
  <si>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</si>
  <si>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</si>
  <si>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</si>
  <si>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</si>
  <si>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</si>
  <si>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</si>
  <si>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</si>
  <si>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</si>
  <si>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</si>
  <si>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</si>
  <si>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</si>
  <si>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</si>
  <si>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</si>
  <si>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</si>
  <si>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</si>
  <si>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</si>
  <si>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</si>
  <si>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</si>
  <si>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</si>
  <si>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</si>
  <si>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</si>
  <si>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</si>
  <si>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</si>
  <si>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</si>
  <si>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</si>
  <si>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</si>
  <si>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</si>
  <si>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</si>
  <si>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</si>
  <si>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</si>
  <si>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</si>
  <si>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</si>
  <si>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</si>
  <si>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</si>
  <si>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</si>
  <si>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</si>
  <si>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</si>
  <si>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</si>
  <si>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</si>
  <si>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</si>
  <si>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</si>
  <si>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</si>
  <si>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</si>
  <si>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</si>
  <si>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</si>
  <si>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</si>
  <si>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</si>
  <si>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</si>
  <si>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</si>
  <si>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</si>
  <si>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</si>
  <si>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</si>
  <si>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</si>
  <si>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</si>
  <si>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</si>
  <si>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</si>
  <si>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</si>
  <si>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</si>
  <si>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</si>
  <si>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</si>
  <si>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</si>
  <si>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</si>
  <si>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</si>
  <si>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</si>
  <si>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</si>
  <si>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</si>
  <si>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</si>
  <si>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</si>
  <si>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</si>
  <si>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</si>
  <si>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</si>
  <si>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</si>
  <si>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</si>
  <si>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</si>
  <si>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</si>
  <si>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</si>
  <si>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</si>
  <si>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</si>
  <si>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</si>
  <si>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</si>
  <si>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</si>
  <si>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</si>
  <si>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</si>
  <si>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</si>
  <si>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</si>
  <si>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</si>
  <si>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</si>
  <si>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</si>
  <si>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</si>
  <si>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</si>
  <si>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</si>
  <si>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</si>
  <si>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</si>
  <si>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</si>
  <si>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</si>
  <si>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</si>
  <si>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</si>
  <si>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</si>
  <si>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</si>
  <si>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</si>
  <si>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</si>
  <si>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</si>
  <si>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</si>
  <si>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</si>
  <si>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</si>
  <si>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</si>
  <si>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</si>
  <si>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</si>
  <si>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</si>
  <si>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</si>
  <si>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</si>
  <si>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</si>
  <si>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</si>
  <si>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</si>
  <si>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</si>
  <si>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</si>
  <si>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</si>
  <si>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</si>
  <si>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</si>
  <si>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</si>
  <si>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</si>
  <si>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</si>
  <si>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</si>
  <si>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</si>
  <si>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</si>
  <si>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</si>
  <si>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</si>
  <si>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</si>
  <si>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</si>
  <si>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</si>
  <si>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</si>
  <si>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</si>
  <si>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</si>
  <si>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</si>
  <si>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</si>
  <si>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</si>
  <si>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</si>
  <si>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</si>
  <si>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</si>
  <si>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</si>
  <si>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</si>
  <si>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</si>
  <si>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</si>
  <si>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</si>
  <si>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</si>
  <si>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</si>
  <si>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</si>
  <si>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</si>
  <si>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</si>
  <si>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</si>
  <si>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</si>
  <si>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</si>
  <si>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</si>
  <si>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</si>
  <si>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</si>
  <si>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</si>
  <si>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</si>
  <si>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</si>
  <si>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</si>
  <si>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</si>
  <si>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</si>
  <si>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</si>
  <si>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</si>
  <si>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</si>
  <si>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</si>
  <si>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</si>
  <si>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</si>
  <si>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</si>
  <si>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</si>
  <si>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</si>
  <si>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</si>
  <si>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</si>
  <si>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</si>
  <si>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</si>
  <si>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</si>
  <si>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</si>
  <si>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</si>
  <si>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</si>
  <si>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</si>
  <si>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</si>
  <si>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</si>
  <si>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</si>
  <si>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</si>
  <si>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</si>
  <si>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</si>
  <si>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</si>
  <si>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</si>
  <si>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</si>
  <si>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</si>
  <si>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</si>
  <si>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</si>
  <si>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</si>
  <si>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</si>
  <si>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</si>
  <si>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</si>
  <si>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</si>
  <si>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</si>
  <si>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</si>
  <si>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</si>
  <si>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</si>
  <si>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</si>
  <si>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</si>
  <si>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</si>
  <si>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</si>
  <si>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</si>
  <si>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</si>
  <si>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</si>
  <si>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</si>
  <si>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</si>
  <si>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</si>
  <si>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</si>
  <si>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</si>
  <si>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</si>
  <si>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</si>
  <si>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</si>
  <si>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</si>
  <si>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</si>
  <si>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</si>
  <si>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</si>
  <si>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</si>
  <si>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</si>
  <si>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</si>
  <si>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</si>
  <si>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</si>
  <si>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</si>
  <si>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</si>
  <si>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</si>
  <si>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</si>
  <si>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</si>
  <si>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</si>
  <si>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</si>
  <si>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</si>
  <si>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</si>
  <si>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</si>
  <si>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</si>
  <si>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</si>
  <si>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</si>
  <si>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</si>
  <si>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</si>
  <si>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</si>
  <si>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</si>
  <si>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</si>
  <si>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</si>
  <si>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</si>
  <si>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</si>
  <si>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</si>
  <si>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</si>
  <si>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</si>
  <si>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</si>
  <si>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</si>
  <si>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</si>
  <si>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</si>
  <si>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</si>
  <si>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</si>
  <si>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</si>
  <si>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</si>
  <si>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</si>
  <si>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</si>
  <si>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</si>
  <si>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</si>
  <si>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</si>
  <si>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</si>
  <si>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</si>
  <si>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</si>
  <si>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</si>
  <si>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</si>
  <si>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</si>
  <si>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</si>
  <si>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</si>
  <si>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</si>
  <si>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</si>
  <si>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</si>
  <si>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</si>
  <si>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</si>
  <si>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</si>
  <si>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</si>
  <si>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</si>
  <si>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</si>
  <si>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</si>
  <si>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</si>
  <si>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</si>
  <si>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</si>
  <si>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</si>
  <si>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</si>
  <si>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</si>
  <si>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</si>
  <si>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</si>
  <si>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</si>
  <si>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</si>
  <si>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</si>
  <si>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</si>
  <si>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</si>
  <si>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</si>
  <si>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</si>
  <si>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</si>
  <si>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</si>
  <si>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</si>
  <si>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</si>
  <si>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</si>
  <si>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</si>
  <si>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</si>
  <si>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</si>
  <si>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</si>
  <si>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</si>
  <si>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</si>
  <si>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</si>
  <si>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</si>
  <si>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</si>
  <si>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</si>
  <si>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</si>
  <si>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</si>
  <si>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</si>
  <si>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</si>
  <si>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</si>
  <si>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</si>
  <si>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</si>
  <si>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</si>
  <si>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</si>
  <si>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</si>
  <si>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</si>
  <si>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</si>
  <si>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</si>
  <si>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</si>
  <si>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</si>
  <si>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</si>
  <si>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</si>
  <si>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</si>
  <si>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</si>
  <si>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</si>
  <si>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</si>
  <si>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</si>
  <si>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</si>
  <si>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</si>
  <si>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</si>
  <si>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</si>
  <si>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</si>
  <si>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</si>
  <si>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</si>
  <si>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</si>
  <si>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</si>
  <si>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</si>
  <si>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</si>
  <si>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</si>
  <si>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</si>
  <si>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</si>
  <si>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</si>
  <si>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</si>
  <si>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</si>
  <si>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</si>
  <si>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</si>
  <si>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</si>
  <si>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</si>
  <si>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</si>
  <si>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</si>
  <si>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</si>
  <si>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</si>
  <si>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</si>
  <si>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</si>
  <si>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</si>
  <si>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</si>
  <si>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</si>
  <si>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</si>
  <si>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</si>
  <si>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</si>
  <si>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</si>
  <si>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</si>
  <si>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</si>
  <si>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</si>
  <si>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</si>
  <si>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</si>
  <si>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</si>
  <si>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</si>
  <si>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</si>
  <si>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</si>
  <si>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</si>
  <si>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</si>
  <si>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</si>
  <si>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</si>
  <si>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</si>
  <si>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</si>
  <si>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</si>
  <si>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</si>
  <si>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</si>
  <si>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</si>
  <si>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</si>
  <si>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</si>
  <si>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</si>
  <si>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</si>
  <si>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</si>
  <si>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</si>
  <si>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</si>
  <si>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</si>
  <si>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</si>
  <si>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</si>
  <si>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</si>
  <si>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</si>
  <si>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</si>
  <si>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</si>
  <si>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</si>
  <si>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</si>
  <si>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</si>
  <si>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</si>
  <si>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</si>
  <si>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</si>
  <si>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</si>
  <si>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</si>
  <si>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</si>
  <si>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</si>
  <si>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</si>
  <si>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</si>
  <si>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</si>
  <si>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</si>
  <si>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</si>
  <si>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</si>
  <si>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</si>
  <si>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</si>
  <si>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</si>
  <si>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</si>
  <si>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</si>
  <si>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</si>
  <si>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</si>
  <si>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</si>
  <si>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</si>
  <si>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</si>
  <si>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</si>
  <si>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</si>
  <si>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</si>
  <si>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</si>
  <si>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</si>
  <si>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</si>
  <si>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</si>
  <si>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</si>
  <si>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</si>
  <si>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</si>
  <si>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</si>
  <si>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</si>
  <si>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</si>
  <si>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</si>
  <si>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</si>
  <si>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</si>
  <si>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</si>
  <si>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</si>
  <si>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</si>
  <si>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</si>
  <si>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</si>
  <si>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</si>
  <si>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</si>
  <si>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</si>
  <si>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</si>
  <si>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</si>
  <si>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</si>
  <si>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</si>
  <si>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</si>
  <si>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</si>
  <si>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</si>
  <si>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</si>
  <si>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</si>
  <si>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</si>
  <si>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</si>
  <si>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</si>
  <si>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</si>
  <si>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</si>
  <si>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</si>
  <si>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</si>
  <si>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</si>
  <si>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</si>
  <si>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</si>
  <si>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</si>
  <si>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</si>
  <si>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</si>
  <si>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</si>
  <si>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</si>
  <si>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</si>
  <si>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</si>
  <si>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</si>
  <si>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</si>
  <si>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</si>
  <si>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</si>
  <si>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</si>
  <si>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</si>
  <si>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</si>
  <si>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</si>
  <si>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</si>
  <si>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</si>
  <si>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</si>
  <si>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</si>
  <si>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</si>
  <si>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</si>
  <si>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</si>
  <si>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</si>
  <si>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</si>
  <si>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</si>
  <si>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</si>
  <si>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</si>
  <si>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</si>
  <si>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</si>
  <si>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</si>
  <si>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</si>
  <si>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</si>
  <si>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</si>
  <si>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</si>
  <si>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</si>
  <si>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</si>
  <si>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</si>
  <si>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</si>
  <si>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</si>
  <si>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</si>
  <si>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</si>
  <si>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</si>
  <si>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</si>
  <si>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</si>
  <si>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</si>
  <si>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</si>
  <si>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</si>
  <si>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</si>
  <si>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</si>
  <si>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</si>
  <si>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</si>
  <si>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</si>
  <si>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</si>
  <si>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</si>
  <si>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</si>
  <si>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</si>
  <si>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</si>
  <si>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</si>
  <si>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</si>
  <si>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</si>
  <si>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</si>
  <si>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</si>
  <si>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</si>
  <si>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</si>
  <si>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</si>
  <si>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</si>
  <si>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</si>
  <si>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</si>
  <si>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</si>
  <si>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</si>
  <si>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</si>
  <si>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</si>
  <si>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</si>
  <si>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</si>
  <si>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</si>
  <si>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</si>
  <si>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</si>
  <si>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</si>
  <si>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</si>
  <si>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</si>
  <si>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</si>
  <si>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</si>
  <si>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</si>
  <si>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</si>
  <si>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</si>
  <si>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</si>
  <si>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</si>
  <si>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</si>
  <si>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</si>
  <si>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</si>
  <si>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</si>
  <si>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</si>
  <si>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</si>
  <si>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</si>
  <si>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</si>
  <si>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</si>
  <si>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</si>
  <si>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</si>
  <si>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</si>
  <si>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</si>
  <si>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</si>
  <si>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</si>
  <si>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</si>
  <si>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</si>
  <si>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</si>
  <si>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</si>
  <si>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</si>
  <si>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</si>
  <si>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</si>
  <si>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</si>
  <si>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</si>
  <si>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</si>
  <si>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</si>
  <si>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</si>
  <si>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</si>
  <si>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</si>
  <si>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</si>
  <si>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</si>
  <si>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</si>
  <si>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</si>
  <si>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</si>
  <si>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</si>
  <si>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</si>
  <si>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</si>
  <si>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</si>
  <si>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</si>
  <si>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</si>
  <si>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</si>
  <si>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</si>
  <si>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</si>
  <si>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</si>
  <si>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</si>
  <si>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</si>
  <si>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</si>
  <si>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</si>
  <si>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</si>
  <si>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</si>
  <si>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</si>
  <si>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</si>
  <si>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</si>
  <si>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</si>
  <si>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</si>
  <si>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</si>
  <si>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</si>
  <si>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</si>
  <si>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</si>
  <si>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</si>
  <si>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</si>
  <si>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</si>
  <si>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</si>
  <si>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</si>
  <si>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</si>
  <si>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</si>
  <si>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</si>
  <si>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</si>
  <si>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</si>
  <si>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</si>
  <si>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</si>
  <si>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</si>
  <si>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</si>
  <si>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</si>
  <si>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</si>
  <si>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</si>
  <si>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</si>
  <si>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</si>
  <si>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</si>
  <si>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</si>
  <si>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</si>
  <si>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</si>
  <si>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</si>
  <si>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</si>
  <si>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</si>
  <si>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</si>
  <si>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</si>
  <si>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</si>
  <si>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</si>
  <si>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</si>
  <si>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</si>
  <si>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</si>
  <si>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</si>
  <si>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</si>
  <si>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</si>
  <si>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</si>
  <si>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</si>
  <si>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</si>
  <si>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</si>
  <si>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</si>
  <si>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</si>
  <si>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</si>
  <si>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</si>
  <si>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</si>
  <si>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</si>
  <si>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</si>
  <si>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</si>
  <si>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</si>
  <si>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</si>
  <si>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</si>
  <si>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</si>
  <si>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</si>
  <si>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</si>
  <si>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</si>
  <si>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</si>
  <si>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</si>
  <si>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</si>
  <si>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</si>
  <si>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</si>
  <si>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</si>
  <si>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</si>
  <si>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</si>
  <si>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</si>
  <si>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</si>
  <si>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</si>
  <si>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</si>
  <si>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</si>
  <si>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</si>
  <si>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</si>
  <si>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</si>
  <si>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</si>
  <si>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</si>
  <si>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</si>
  <si>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</si>
  <si>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</si>
  <si>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</si>
  <si>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</si>
  <si>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</si>
  <si>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</si>
  <si>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</si>
  <si>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</si>
  <si>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</si>
  <si>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</si>
  <si>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</si>
  <si>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</si>
  <si>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</si>
  <si>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</si>
  <si>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</si>
  <si>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</si>
  <si>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</si>
  <si>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</si>
  <si>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</si>
  <si>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</si>
  <si>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</si>
  <si>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</si>
  <si>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</si>
  <si>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</si>
  <si>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</si>
  <si>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</si>
  <si>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</si>
  <si>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</si>
  <si>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</si>
  <si>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</si>
  <si>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</si>
  <si>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</si>
  <si>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</si>
  <si>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</si>
  <si>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</si>
  <si>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</si>
  <si>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</si>
  <si>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</si>
  <si>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</si>
  <si>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</si>
  <si>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</si>
  <si>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</si>
  <si>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</si>
  <si>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</si>
  <si>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</si>
  <si>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</si>
  <si>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</si>
  <si>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</si>
  <si>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</si>
  <si>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</si>
  <si>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</si>
  <si>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</si>
  <si>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</si>
  <si>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</si>
  <si>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</si>
  <si>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</si>
  <si>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</si>
  <si>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</si>
  <si>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</si>
  <si>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</si>
  <si>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</si>
  <si>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</si>
  <si>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</si>
  <si>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</si>
  <si>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</si>
  <si>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</si>
  <si>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</si>
  <si>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</si>
  <si>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</si>
  <si>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</si>
  <si>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</si>
  <si>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</si>
  <si>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</si>
  <si>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</si>
  <si>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</si>
  <si>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</si>
  <si>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</si>
  <si>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</si>
  <si>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</si>
  <si>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</si>
  <si>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</si>
  <si>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</si>
  <si>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</si>
  <si>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</si>
  <si>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</si>
  <si>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</si>
  <si>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</si>
  <si>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</si>
  <si>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</si>
  <si>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</si>
  <si>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</si>
  <si>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</si>
  <si>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</si>
  <si>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</si>
  <si>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</si>
  <si>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</si>
  <si>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</si>
  <si>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</si>
  <si>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</si>
  <si>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</si>
  <si>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</si>
  <si>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</si>
  <si>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</si>
  <si>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</si>
  <si>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</si>
  <si>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</si>
  <si>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</si>
  <si>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</si>
  <si>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</si>
  <si>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</si>
  <si>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</si>
  <si>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</si>
  <si>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</si>
  <si>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</si>
  <si>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</si>
  <si>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</si>
  <si>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</si>
  <si>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</si>
  <si>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</si>
  <si>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</si>
  <si>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</si>
  <si>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</si>
  <si>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</si>
  <si>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</si>
  <si>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</si>
  <si>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</si>
  <si>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</si>
  <si>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</si>
  <si>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</si>
  <si>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</si>
  <si>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</si>
  <si>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</si>
  <si>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</si>
  <si>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</si>
  <si>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</si>
  <si>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</si>
  <si>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</si>
  <si>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</si>
  <si>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</si>
  <si>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</si>
  <si>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</si>
  <si>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</si>
  <si>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</si>
  <si>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</si>
  <si>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</si>
  <si>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</si>
  <si>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</si>
  <si>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</si>
  <si>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</si>
  <si>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</si>
  <si>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</si>
  <si>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</si>
  <si>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</si>
  <si>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</si>
  <si>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</si>
  <si>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</si>
  <si>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</si>
  <si>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</si>
  <si>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</si>
  <si>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</si>
  <si>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</si>
  <si>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</si>
  <si>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</si>
  <si>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</si>
  <si>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</si>
  <si>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</si>
  <si>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</si>
  <si>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</si>
  <si>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</si>
  <si>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</si>
  <si>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</si>
  <si>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</si>
  <si>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</si>
  <si>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</si>
  <si>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</si>
  <si>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</si>
  <si>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</si>
  <si>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</si>
  <si>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</si>
  <si>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</si>
  <si>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</si>
  <si>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</si>
  <si>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</si>
  <si>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</si>
  <si>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</si>
  <si>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</si>
  <si>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</si>
  <si>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</si>
  <si>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</si>
  <si>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</si>
  <si>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</si>
  <si>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</si>
  <si>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</si>
  <si>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</si>
  <si>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</si>
  <si>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</si>
  <si>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</si>
  <si>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</si>
  <si>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</si>
  <si>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</si>
  <si>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</si>
  <si>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</si>
  <si>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</si>
  <si>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</si>
  <si>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</si>
  <si>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</si>
  <si>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</si>
  <si>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</si>
  <si>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</si>
  <si>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</si>
  <si>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</si>
  <si>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</si>
  <si>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</si>
  <si>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</si>
  <si>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</si>
  <si>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</si>
  <si>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</si>
  <si>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</si>
  <si>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</si>
  <si>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</si>
  <si>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</si>
  <si>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</si>
  <si>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</si>
  <si>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</si>
  <si>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</si>
  <si>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</si>
  <si>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</si>
  <si>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</si>
  <si>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</si>
  <si>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</si>
  <si>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</si>
  <si>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</si>
  <si>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</si>
  <si>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</si>
  <si>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</si>
  <si>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</si>
  <si>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</si>
  <si>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</si>
  <si>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</si>
  <si>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</si>
  <si>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</si>
  <si>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</si>
  <si>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</si>
  <si>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</si>
  <si>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</si>
  <si>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</si>
  <si>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</si>
  <si>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</si>
  <si>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</si>
  <si>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</si>
  <si>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</si>
  <si>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</si>
  <si>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</si>
  <si>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</si>
  <si>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</si>
  <si>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</si>
  <si>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</si>
  <si>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</si>
  <si>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</si>
  <si>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</si>
  <si>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</si>
  <si>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</si>
  <si>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</si>
  <si>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</si>
  <si>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</si>
  <si>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</si>
  <si>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</si>
  <si>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</si>
  <si>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</si>
  <si>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</si>
  <si>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</si>
  <si>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</si>
  <si>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</si>
  <si>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</si>
  <si>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</si>
  <si>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</si>
  <si>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</si>
  <si>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</si>
  <si>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</si>
  <si>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</si>
  <si>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</si>
  <si>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</si>
  <si>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</si>
  <si>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</si>
  <si>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</si>
  <si>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</si>
  <si>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</si>
  <si>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</si>
  <si>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</si>
  <si>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</si>
  <si>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</si>
  <si>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</si>
  <si>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</si>
  <si>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</si>
  <si>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</si>
  <si>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</si>
  <si>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</si>
  <si>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</si>
  <si>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</si>
  <si>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</si>
  <si>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</si>
  <si>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</si>
  <si>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</si>
  <si>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</si>
  <si>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</si>
  <si>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</si>
  <si>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</si>
  <si>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</si>
  <si>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</si>
  <si>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</si>
  <si>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</si>
  <si>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</si>
  <si>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</si>
  <si>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</si>
  <si>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</si>
  <si>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</si>
  <si>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</si>
  <si>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</si>
  <si>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</si>
  <si>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</si>
  <si>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</si>
  <si>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</si>
  <si>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</si>
  <si>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</si>
  <si>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</si>
  <si>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</si>
  <si>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</si>
  <si>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</si>
  <si>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</si>
  <si>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</si>
  <si>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</si>
  <si>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</si>
  <si>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</si>
  <si>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</si>
  <si>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</si>
  <si>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</si>
  <si>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</si>
  <si>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</si>
  <si>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</si>
  <si>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</si>
  <si>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</si>
  <si>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</si>
  <si>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</si>
  <si>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</si>
  <si>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</si>
  <si>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</si>
  <si>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</si>
  <si>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</si>
  <si>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</si>
  <si>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</si>
  <si>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</si>
  <si>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</si>
  <si>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</si>
  <si>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</si>
  <si>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</si>
  <si>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</si>
  <si>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</si>
  <si>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</si>
  <si>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</si>
  <si>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</si>
  <si>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</si>
  <si>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</si>
  <si>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</si>
  <si>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</si>
  <si>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</si>
  <si>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</si>
  <si>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</si>
  <si>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</si>
  <si>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</si>
  <si>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</si>
  <si>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</si>
  <si>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</si>
  <si>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</si>
  <si>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</si>
  <si>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</si>
  <si>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</si>
  <si>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</si>
  <si>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</si>
  <si>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</si>
  <si>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</si>
  <si>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</si>
  <si>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</si>
  <si>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</si>
  <si>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</si>
  <si>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</si>
  <si>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</si>
  <si>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</si>
  <si>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</si>
  <si>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</si>
  <si>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</si>
  <si>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</si>
  <si>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</si>
  <si>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</si>
  <si>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</si>
  <si>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</si>
  <si>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</si>
  <si>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</si>
  <si>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</si>
  <si>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</si>
  <si>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</si>
  <si>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</si>
  <si>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</si>
  <si>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</si>
  <si>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</si>
  <si>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</si>
  <si>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</si>
  <si>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</si>
  <si>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</si>
  <si>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</si>
  <si>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</si>
  <si>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</si>
  <si>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</si>
  <si>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</si>
  <si>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</si>
  <si>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</si>
  <si>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</si>
  <si>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</si>
  <si>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</si>
  <si>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</si>
  <si>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</si>
  <si>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</si>
  <si>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</si>
  <si>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</si>
  <si>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</si>
  <si>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</si>
  <si>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</si>
  <si>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</si>
  <si>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</si>
  <si>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</si>
  <si>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</si>
  <si>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</si>
  <si>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</si>
  <si>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</si>
  <si>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</si>
  <si>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</si>
  <si>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</si>
  <si>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</si>
  <si>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</si>
  <si>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</si>
  <si>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</si>
  <si>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</si>
  <si>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</si>
  <si>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</si>
  <si>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</si>
  <si>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</si>
  <si>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</si>
  <si>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</si>
  <si>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</si>
  <si>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</si>
  <si>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</si>
  <si>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</si>
  <si>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</si>
  <si>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</si>
  <si>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</si>
  <si>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</si>
  <si>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</si>
  <si>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</si>
  <si>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</si>
  <si>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</si>
  <si>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</si>
  <si>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</si>
  <si>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</si>
  <si>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</si>
  <si>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</si>
  <si>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</si>
  <si>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</si>
  <si>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</si>
  <si>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</si>
  <si>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</si>
  <si>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</si>
  <si>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</si>
  <si>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</si>
  <si>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</si>
  <si>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</si>
  <si>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</si>
  <si>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</si>
  <si>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</si>
  <si>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</si>
  <si>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</si>
  <si>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</si>
  <si>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</si>
  <si>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</si>
  <si>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</si>
  <si>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</si>
  <si>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</si>
  <si>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</si>
  <si>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</si>
  <si>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</si>
  <si>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</si>
  <si>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</si>
  <si>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</si>
  <si>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</si>
  <si>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</si>
  <si>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</si>
  <si>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</si>
  <si>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</si>
  <si>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</si>
  <si>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</si>
  <si>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</si>
  <si>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</si>
  <si>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</si>
  <si>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</si>
  <si>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</si>
  <si>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</si>
  <si>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</si>
  <si>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</si>
  <si>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</si>
  <si>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</si>
  <si>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</si>
  <si>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</si>
  <si>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</si>
  <si>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</si>
  <si>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</si>
  <si>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</si>
  <si>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</si>
  <si>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</si>
  <si>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</si>
  <si>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</si>
  <si>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</si>
  <si>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</si>
  <si>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</si>
  <si>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</si>
  <si>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</si>
  <si>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</si>
  <si>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</si>
  <si>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</si>
  <si>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</si>
  <si>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</si>
  <si>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</si>
  <si>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</si>
  <si>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</si>
  <si>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</si>
  <si>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</si>
  <si>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</si>
  <si>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</si>
  <si>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</si>
  <si>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</si>
  <si>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</si>
  <si>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</si>
  <si>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</si>
  <si>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</si>
  <si>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</si>
  <si>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</si>
  <si>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</si>
  <si>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</si>
  <si>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</si>
  <si>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</si>
  <si>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</si>
  <si>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</si>
  <si>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</si>
  <si>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</si>
  <si>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</si>
  <si>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</si>
  <si>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</si>
  <si>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</si>
  <si>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</si>
  <si>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</si>
  <si>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</si>
  <si>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</si>
  <si>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</si>
  <si>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</si>
  <si>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</si>
  <si>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</si>
  <si>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</si>
  <si>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</si>
  <si>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</si>
  <si>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</si>
  <si>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</si>
  <si>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</si>
  <si>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</si>
  <si>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</si>
  <si>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</si>
  <si>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</si>
  <si>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</si>
  <si>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</si>
  <si>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</si>
  <si>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</si>
  <si>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</si>
  <si>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</si>
  <si>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</si>
  <si>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</si>
  <si>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</si>
  <si>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</si>
  <si>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</si>
  <si>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</si>
  <si>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</si>
  <si>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</si>
  <si>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</si>
  <si>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</si>
  <si>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</si>
  <si>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</si>
  <si>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</si>
  <si>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</si>
  <si>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</si>
  <si>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</si>
  <si>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</si>
  <si>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</si>
  <si>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</si>
  <si>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</si>
  <si>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</si>
  <si>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</si>
  <si>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</si>
  <si>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</si>
  <si>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</si>
  <si>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</si>
  <si>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</si>
  <si>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</si>
  <si>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</si>
  <si>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</si>
  <si>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</si>
  <si>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</si>
  <si>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</si>
  <si>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</si>
  <si>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</si>
  <si>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</si>
  <si>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</si>
  <si>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</si>
  <si>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</si>
  <si>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</si>
  <si>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</si>
  <si>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</si>
  <si>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</si>
  <si>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</si>
  <si>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</si>
  <si>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</si>
  <si>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</si>
  <si>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</si>
  <si>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</si>
  <si>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</si>
  <si>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</si>
  <si>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</si>
  <si>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</si>
  <si>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</si>
  <si>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</si>
  <si>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</si>
  <si>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</si>
  <si>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</si>
  <si>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</si>
  <si>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</si>
  <si>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</si>
  <si>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</si>
  <si>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</si>
  <si>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</si>
  <si>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</si>
  <si>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</si>
  <si>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</si>
  <si>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</si>
  <si>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</si>
  <si>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</si>
  <si>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</si>
  <si>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</si>
  <si>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</si>
  <si>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</si>
  <si>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</si>
  <si>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</si>
  <si>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</si>
  <si>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</si>
  <si>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</si>
  <si>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</si>
  <si>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</si>
  <si>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</si>
  <si>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</si>
  <si>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</si>
  <si>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</si>
  <si>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</si>
  <si>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</si>
  <si>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</si>
  <si>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</si>
  <si>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</si>
  <si>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</si>
  <si>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</si>
  <si>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</si>
  <si>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</si>
  <si>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</si>
  <si>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</si>
  <si>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</si>
  <si>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</si>
  <si>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</si>
  <si>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</si>
  <si>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</si>
  <si>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</si>
  <si>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</si>
  <si>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</si>
  <si>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</si>
  <si>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</si>
  <si>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</si>
  <si>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</si>
  <si>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</si>
  <si>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</si>
  <si>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</si>
  <si>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</si>
  <si>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</si>
  <si>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</si>
  <si>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</si>
  <si>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</si>
  <si>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</si>
  <si>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</si>
  <si>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</si>
  <si>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</si>
  <si>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</si>
  <si>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</si>
  <si>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</si>
  <si>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</si>
  <si>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</si>
  <si>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</si>
  <si>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</si>
  <si>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</si>
  <si>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</si>
  <si>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</si>
  <si>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</si>
  <si>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</si>
  <si>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</si>
  <si>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</si>
  <si>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</si>
  <si>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</si>
  <si>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</si>
  <si>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</si>
  <si>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</si>
  <si>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</si>
  <si>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</si>
  <si>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</si>
  <si>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</si>
  <si>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</si>
  <si>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</si>
  <si>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</si>
  <si>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</si>
  <si>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</si>
  <si>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</si>
  <si>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</si>
  <si>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</si>
  <si>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</si>
  <si>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</si>
  <si>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</si>
  <si>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</si>
  <si>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</si>
  <si>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</si>
  <si>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</si>
  <si>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</si>
  <si>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</si>
  <si>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</si>
  <si>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</si>
  <si>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</si>
  <si>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</si>
  <si>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</si>
  <si>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</si>
  <si>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</si>
  <si>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</si>
  <si>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</si>
  <si>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</si>
  <si>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</si>
  <si>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</si>
  <si>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</si>
  <si>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</si>
  <si>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</si>
  <si>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</si>
  <si>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</si>
  <si>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</si>
  <si>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</si>
  <si>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</si>
  <si>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</si>
  <si>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</si>
  <si>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</si>
  <si>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</si>
  <si>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</si>
  <si>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</si>
  <si>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</si>
  <si>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</si>
  <si>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</si>
  <si>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</si>
  <si>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</si>
  <si>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</si>
  <si>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</si>
  <si>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</si>
  <si>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</si>
  <si>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</si>
  <si>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</si>
  <si>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</si>
  <si>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</si>
  <si>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</si>
  <si>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</si>
  <si>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</si>
  <si>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</si>
  <si>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</si>
  <si>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</si>
  <si>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</si>
  <si>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</si>
  <si>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</si>
  <si>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</si>
  <si>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</si>
  <si>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</si>
  <si>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</si>
  <si>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</si>
  <si>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</si>
  <si>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</si>
  <si>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</si>
  <si>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</si>
  <si>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</si>
  <si>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</si>
  <si>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</si>
  <si>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</si>
  <si>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</si>
  <si>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</si>
  <si>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</si>
  <si>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</si>
  <si>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</si>
  <si>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</si>
  <si>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</si>
  <si>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</si>
  <si>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</si>
  <si>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</si>
  <si>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</si>
  <si>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</si>
  <si>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</si>
  <si>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</si>
  <si>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</si>
  <si>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</si>
  <si>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</si>
  <si>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</si>
  <si>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</si>
  <si>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</si>
  <si>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</si>
  <si>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</si>
  <si>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</si>
  <si>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</si>
  <si>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</si>
  <si>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</si>
  <si>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</si>
  <si>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</si>
  <si>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</si>
  <si>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</si>
  <si>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</si>
  <si>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</si>
  <si>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</si>
  <si>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</si>
  <si>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</si>
  <si>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</si>
  <si>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</si>
  <si>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</si>
  <si>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</si>
  <si>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</si>
  <si>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</si>
  <si>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</si>
  <si>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</si>
  <si>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</si>
  <si>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</si>
  <si>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</si>
  <si>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</si>
  <si>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</si>
  <si>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</si>
  <si>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</si>
  <si>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</si>
  <si>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</si>
  <si>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</si>
  <si>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</si>
  <si>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</si>
  <si>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</si>
  <si>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</si>
  <si>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</si>
  <si>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</si>
  <si>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</si>
  <si>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</si>
  <si>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</si>
  <si>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</si>
  <si>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</si>
  <si>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</si>
  <si>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</si>
  <si>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</si>
  <si>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</si>
  <si>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</si>
  <si>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</si>
  <si>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</si>
  <si>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</si>
  <si>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</si>
  <si>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</si>
  <si>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</si>
  <si>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</si>
  <si>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</si>
  <si>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</si>
  <si>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</si>
  <si>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</si>
  <si>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</si>
  <si>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</si>
  <si>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</si>
  <si>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</si>
  <si>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</si>
  <si>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</si>
  <si>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</si>
  <si>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</si>
  <si>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</si>
  <si>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</si>
  <si>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</si>
  <si>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</si>
  <si>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</si>
  <si>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</si>
  <si>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</si>
  <si>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</si>
  <si>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</si>
  <si>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</si>
  <si>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</si>
  <si>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</si>
  <si>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</si>
  <si>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</si>
  <si>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</si>
  <si>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</si>
  <si>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</si>
  <si>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</si>
  <si>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</si>
  <si>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</si>
  <si>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</si>
  <si>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</si>
  <si>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</si>
  <si>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</si>
  <si>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</si>
  <si>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</si>
  <si>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</si>
  <si>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</si>
  <si>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</si>
  <si>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</si>
  <si>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</si>
  <si>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</si>
  <si>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</si>
  <si>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</si>
  <si>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</si>
  <si>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</si>
  <si>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</si>
  <si>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</si>
  <si>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</si>
  <si>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</si>
  <si>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</si>
  <si>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</si>
  <si>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</si>
  <si>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</si>
  <si>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</si>
  <si>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</si>
  <si>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</si>
  <si>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</si>
  <si>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</si>
  <si>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</si>
  <si>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</si>
  <si>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</si>
  <si>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</si>
  <si>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</si>
  <si>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</si>
  <si>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</si>
  <si>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</si>
  <si>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</si>
  <si>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</si>
  <si>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</si>
  <si>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</si>
  <si>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</si>
  <si>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</si>
  <si>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</si>
  <si>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</si>
  <si>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</si>
  <si>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</si>
  <si>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</si>
  <si>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</si>
  <si>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</si>
  <si>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</si>
  <si>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</si>
  <si>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</si>
  <si>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</si>
  <si>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</si>
  <si>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</si>
  <si>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</si>
  <si>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</si>
  <si>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</si>
  <si>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</si>
  <si>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</si>
  <si>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</si>
  <si>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</si>
  <si>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</si>
  <si>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</si>
  <si>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</si>
  <si>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</si>
  <si>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</si>
  <si>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</si>
  <si>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</si>
  <si>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</si>
  <si>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</si>
  <si>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</si>
  <si>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</si>
  <si>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</si>
  <si>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</si>
  <si>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</si>
  <si>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</si>
  <si>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</si>
  <si>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</si>
  <si>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</si>
  <si>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</si>
  <si>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</si>
  <si>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</si>
  <si>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</si>
  <si>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</si>
  <si>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</si>
  <si>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</si>
  <si>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</si>
  <si>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</si>
  <si>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</si>
  <si>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</si>
  <si>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</si>
  <si>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</si>
  <si>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</si>
  <si>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</si>
  <si>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</si>
  <si>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</si>
  <si>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</si>
  <si>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</si>
  <si>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</si>
  <si>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</si>
  <si>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</si>
  <si>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</si>
  <si>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</si>
  <si>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</si>
  <si>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</si>
  <si>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</si>
  <si>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</si>
  <si>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</si>
  <si>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</si>
  <si>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</si>
  <si>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</si>
  <si>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</si>
  <si>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</si>
  <si>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</si>
  <si>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</si>
  <si>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</si>
  <si>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</si>
  <si>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</si>
  <si>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</si>
  <si>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</si>
  <si>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</si>
  <si>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</si>
  <si>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</si>
  <si>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</si>
  <si>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</si>
  <si>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</si>
  <si>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</si>
  <si>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</si>
  <si>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</si>
  <si>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</si>
  <si>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</si>
  <si>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</si>
  <si>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</si>
  <si>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</si>
  <si>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</si>
  <si>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</si>
  <si>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</si>
  <si>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</si>
  <si>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</si>
  <si>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</si>
  <si>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</si>
  <si>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</si>
  <si>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</si>
  <si>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</si>
  <si>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</si>
  <si>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</si>
  <si>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</si>
  <si>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</si>
  <si>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</si>
  <si>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</si>
  <si>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</si>
  <si>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</si>
  <si>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</si>
  <si>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</si>
  <si>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</si>
  <si>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</si>
  <si>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</si>
  <si>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</si>
  <si>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</si>
  <si>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</si>
  <si>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</si>
  <si>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</si>
  <si>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</si>
  <si>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</si>
  <si>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</si>
  <si>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</si>
  <si>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</si>
  <si>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</si>
  <si>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</si>
  <si>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</si>
  <si>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</si>
  <si>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</si>
  <si>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</si>
  <si>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</si>
  <si>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</si>
  <si>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</si>
  <si>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</si>
  <si>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</si>
  <si>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</si>
  <si>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</si>
  <si>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</si>
  <si>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</si>
  <si>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</si>
  <si>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</si>
  <si>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</si>
  <si>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</si>
  <si>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</si>
  <si>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</si>
  <si>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</si>
  <si>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</si>
  <si>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</si>
  <si>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</si>
  <si>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</si>
  <si>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</si>
  <si>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</si>
  <si>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</si>
  <si>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</si>
  <si>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</si>
  <si>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</si>
  <si>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</si>
  <si>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</si>
  <si>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</si>
  <si>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</si>
  <si>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</si>
  <si>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</si>
  <si>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</si>
  <si>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</si>
  <si>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</si>
  <si>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</si>
  <si>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</si>
  <si>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</si>
  <si>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</si>
  <si>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</si>
  <si>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</si>
  <si>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</si>
  <si>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</si>
  <si>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</si>
  <si>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</si>
  <si>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</si>
  <si>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</si>
  <si>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</si>
  <si>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</si>
  <si>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</si>
  <si>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</si>
  <si>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</si>
  <si>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</si>
  <si>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</si>
  <si>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</si>
  <si>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</si>
  <si>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</si>
  <si>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</si>
  <si>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</si>
  <si>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</si>
  <si>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</si>
  <si>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</si>
  <si>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</si>
  <si>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</si>
  <si>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</si>
  <si>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</si>
  <si>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</si>
  <si>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</si>
  <si>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</si>
  <si>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</si>
  <si>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</si>
  <si>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</si>
  <si>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</si>
  <si>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</si>
  <si>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</si>
  <si>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</si>
  <si>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</si>
  <si>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</si>
  <si>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</si>
  <si>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</si>
  <si>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</si>
  <si>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</si>
  <si>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</si>
  <si>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</si>
  <si>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</si>
  <si>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</si>
  <si>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</si>
  <si>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</si>
  <si>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</si>
  <si>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</si>
  <si>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</si>
  <si>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</si>
  <si>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</si>
  <si>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</si>
  <si>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</si>
  <si>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</si>
  <si>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</si>
  <si>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</si>
  <si>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</si>
  <si>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</si>
  <si>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</si>
  <si>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</si>
  <si>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</si>
  <si>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</si>
  <si>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</si>
  <si>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</si>
  <si>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</si>
  <si>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</si>
  <si>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</si>
  <si>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</si>
  <si>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</si>
  <si>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</si>
  <si>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</si>
  <si>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</si>
  <si>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</si>
  <si>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</si>
  <si>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</si>
  <si>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</si>
  <si>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</si>
  <si>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</si>
  <si>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</si>
  <si>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</si>
  <si>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</si>
  <si>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</si>
  <si>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</si>
  <si>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</si>
  <si>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</si>
  <si>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</si>
  <si>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</si>
  <si>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</si>
  <si>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</si>
  <si>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</si>
  <si>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</si>
  <si>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</si>
  <si>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</si>
  <si>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</si>
  <si>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</si>
  <si>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</si>
  <si>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</si>
  <si>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</si>
  <si>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</si>
  <si>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</si>
  <si>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</si>
  <si>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</si>
  <si>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</si>
  <si>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</si>
  <si>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</si>
  <si>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</si>
  <si>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</si>
  <si>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</si>
  <si>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</si>
  <si>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</si>
  <si>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</si>
  <si>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</si>
  <si>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</si>
  <si>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</si>
  <si>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</si>
  <si>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</si>
  <si>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</si>
  <si>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</si>
  <si>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</si>
  <si>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</si>
  <si>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</si>
  <si>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</si>
  <si>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</si>
  <si>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</si>
  <si>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</si>
  <si>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</si>
  <si>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</si>
  <si>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</si>
  <si>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</si>
  <si>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</si>
  <si>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</si>
  <si>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</si>
  <si>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</si>
  <si>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</si>
  <si>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</si>
  <si>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</si>
  <si>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</si>
  <si>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</si>
  <si>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</si>
  <si>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</si>
  <si>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</si>
  <si>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</si>
  <si>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</si>
  <si>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</si>
  <si>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</si>
  <si>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</si>
  <si>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</si>
  <si>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</si>
  <si>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</si>
  <si>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</si>
  <si>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</si>
  <si>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</si>
  <si>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</si>
  <si>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</si>
  <si>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</si>
  <si>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</si>
  <si>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</si>
  <si>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</si>
  <si>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</si>
  <si>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</si>
  <si>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</si>
  <si>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</si>
  <si>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</si>
  <si>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</si>
  <si>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</si>
  <si>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</si>
  <si>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</si>
  <si>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</si>
  <si>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</si>
  <si>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</si>
  <si>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</si>
  <si>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</si>
  <si>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</si>
  <si>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</si>
  <si>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</si>
  <si>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</si>
  <si>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</si>
  <si>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</si>
  <si>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</si>
  <si>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</si>
  <si>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</si>
  <si>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</si>
  <si>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</si>
  <si>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</si>
  <si>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</si>
  <si>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</si>
  <si>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</si>
  <si>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</si>
  <si>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</si>
  <si>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</si>
  <si>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</si>
  <si>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</si>
  <si>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</si>
  <si>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</si>
  <si>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</si>
  <si>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</si>
  <si>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</si>
  <si>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</si>
  <si>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</si>
  <si>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</si>
  <si>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</si>
  <si>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</si>
  <si>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</si>
  <si>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</si>
  <si>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</si>
  <si>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</si>
  <si>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</si>
  <si>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</si>
  <si>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</si>
  <si>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</si>
  <si>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</si>
  <si>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</si>
  <si>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</si>
  <si>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</si>
  <si>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</si>
  <si>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</si>
  <si>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</si>
  <si>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</si>
  <si>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</si>
  <si>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</si>
  <si>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</si>
  <si>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</si>
  <si>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</si>
  <si>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</si>
  <si>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</si>
  <si>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</si>
  <si>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</si>
  <si>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</si>
  <si>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</si>
  <si>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</si>
  <si>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</si>
  <si>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</si>
  <si>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</si>
  <si>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</si>
  <si>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</si>
  <si>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</si>
  <si>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</si>
  <si>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</si>
  <si>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</si>
  <si>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</si>
  <si>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</si>
  <si>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</si>
  <si>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</si>
  <si>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</si>
  <si>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</si>
  <si>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</si>
  <si>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</si>
  <si>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</si>
  <si>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</si>
  <si>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</si>
  <si>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</si>
  <si>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</si>
  <si>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</si>
  <si>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</si>
  <si>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</si>
  <si>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</si>
  <si>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</si>
  <si>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</si>
  <si>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</si>
  <si>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</si>
  <si>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</si>
  <si>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</si>
  <si>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</si>
  <si>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</si>
  <si>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</si>
  <si>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</si>
  <si>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</si>
  <si>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</si>
  <si>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</si>
  <si>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</si>
  <si>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</si>
  <si>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</si>
  <si>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</si>
  <si>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</si>
  <si>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</si>
  <si>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</si>
  <si>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</si>
  <si>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</si>
  <si>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</si>
  <si>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</si>
  <si>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</si>
  <si>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</si>
  <si>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</si>
  <si>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</si>
  <si>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</si>
  <si>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</si>
  <si>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</si>
  <si>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</si>
  <si>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</si>
  <si>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</si>
  <si>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</si>
  <si>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</si>
  <si>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</si>
  <si>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</si>
  <si>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</si>
  <si>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</si>
  <si>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</si>
  <si>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</si>
  <si>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</si>
  <si>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</si>
  <si>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</si>
  <si>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</si>
  <si>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</si>
  <si>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</si>
  <si>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</si>
  <si>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</si>
  <si>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</si>
  <si>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</si>
  <si>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</si>
  <si>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</si>
  <si>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</si>
  <si>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</si>
  <si>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</si>
  <si>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</si>
  <si>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</si>
  <si>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</si>
  <si>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</si>
  <si>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</si>
  <si>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</si>
  <si>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</si>
  <si>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</si>
  <si>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</si>
  <si>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</si>
  <si>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</si>
  <si>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</si>
  <si>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</si>
  <si>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</si>
  <si>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</si>
  <si>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</si>
  <si>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</si>
  <si>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</si>
  <si>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</si>
  <si>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</si>
  <si>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</si>
  <si>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</si>
  <si>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</si>
  <si>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</si>
  <si>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</si>
  <si>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</si>
  <si>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</si>
  <si>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</si>
  <si>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</si>
  <si>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</si>
  <si>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</si>
  <si>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</si>
  <si>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</si>
  <si>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</si>
  <si>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</si>
  <si>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</si>
  <si>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</si>
  <si>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</si>
  <si>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</si>
  <si>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</si>
  <si>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</si>
  <si>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</si>
  <si>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</si>
  <si>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</si>
  <si>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</si>
  <si>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</si>
  <si>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</si>
  <si>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</si>
  <si>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</si>
  <si>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</si>
  <si>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</si>
  <si>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</si>
  <si>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</si>
  <si>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</si>
  <si>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</si>
  <si>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</si>
  <si>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</si>
  <si>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</si>
  <si>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</si>
  <si>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</si>
  <si>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</si>
  <si>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</si>
  <si>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</si>
  <si>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</si>
  <si>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</si>
  <si>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</si>
  <si>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</si>
  <si>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</si>
  <si>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</si>
  <si>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</si>
  <si>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</si>
  <si>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</si>
  <si>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</si>
  <si>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</si>
  <si>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</si>
  <si>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</si>
  <si>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</si>
  <si>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</si>
  <si>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</si>
  <si>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</si>
  <si>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</si>
  <si>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</si>
  <si>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</si>
  <si>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</si>
  <si>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</si>
  <si>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</si>
  <si>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</si>
  <si>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</si>
  <si>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</si>
  <si>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</si>
  <si>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</si>
  <si>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</si>
  <si>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</si>
  <si>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</si>
  <si>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</si>
  <si>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</si>
  <si>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</si>
  <si>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</si>
  <si>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</si>
  <si>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</si>
  <si>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</si>
  <si>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</si>
  <si>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</si>
  <si>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</si>
  <si>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</si>
  <si>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</si>
  <si>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</si>
  <si>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</si>
  <si>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</si>
  <si>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</si>
  <si>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</si>
  <si>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</si>
  <si>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</si>
  <si>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</si>
  <si>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</si>
  <si>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</si>
  <si>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</si>
  <si>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</si>
  <si>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</si>
  <si>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</si>
  <si>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</si>
  <si>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</si>
  <si>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</si>
  <si>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</si>
  <si>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</si>
  <si>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</si>
  <si>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</si>
  <si>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</si>
  <si>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</si>
  <si>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</si>
  <si>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</si>
  <si>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</si>
  <si>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</si>
  <si>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</si>
  <si>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</si>
  <si>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</si>
  <si>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</si>
  <si>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</si>
  <si>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</si>
  <si>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</si>
  <si>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</si>
  <si>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</si>
  <si>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</si>
  <si>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</si>
  <si>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</si>
  <si>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</si>
  <si>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</si>
  <si>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</si>
  <si>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</si>
  <si>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</si>
  <si>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</si>
  <si>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</si>
  <si>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</si>
  <si>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</si>
  <si>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</si>
  <si>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</si>
  <si>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</si>
  <si>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</si>
  <si>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</si>
  <si>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</si>
  <si>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</si>
  <si>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</si>
  <si>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</si>
  <si>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</si>
  <si>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</si>
  <si>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</si>
  <si>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</si>
  <si>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</si>
  <si>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</si>
  <si>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</si>
  <si>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</si>
  <si>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</si>
  <si>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</si>
  <si>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</si>
  <si>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</si>
  <si>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</si>
  <si>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</si>
  <si>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</si>
  <si>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</si>
  <si>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</si>
  <si>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</si>
  <si>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</si>
  <si>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</si>
  <si>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</si>
  <si>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</si>
  <si>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</si>
  <si>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</si>
  <si>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</si>
  <si>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</si>
  <si>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</si>
  <si>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</si>
  <si>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</si>
  <si>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</si>
  <si>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</si>
  <si>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</si>
  <si>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</si>
  <si>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</si>
  <si>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</si>
  <si>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</si>
  <si>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</si>
  <si>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</si>
  <si>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</si>
  <si>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</si>
  <si>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</si>
  <si>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</si>
  <si>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</si>
  <si>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</si>
  <si>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</si>
  <si>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</si>
  <si>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</si>
  <si>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</si>
  <si>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</si>
  <si>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</si>
  <si>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</si>
  <si>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</si>
  <si>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</si>
  <si>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</si>
  <si>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</si>
  <si>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</si>
  <si>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</si>
  <si>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</si>
  <si>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</si>
  <si>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</si>
  <si>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</si>
  <si>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</si>
  <si>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</si>
  <si>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</si>
  <si>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</si>
  <si>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</si>
  <si>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</si>
  <si>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</si>
  <si>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</si>
  <si>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</si>
  <si>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</si>
  <si>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</si>
  <si>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</si>
  <si>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</si>
  <si>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</si>
  <si>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</si>
  <si>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</si>
  <si>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</si>
  <si>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</si>
  <si>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</si>
  <si>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</si>
  <si>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</si>
  <si>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</si>
  <si>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</si>
  <si>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</si>
  <si>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</si>
  <si>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</si>
  <si>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</si>
  <si>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</si>
  <si>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</si>
  <si>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</si>
  <si>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</si>
  <si>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</si>
  <si>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</si>
  <si>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</si>
  <si>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</si>
  <si>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</si>
  <si>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</si>
  <si>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</si>
  <si>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</si>
  <si>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</si>
  <si>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</si>
  <si>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</si>
  <si>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</si>
  <si>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</si>
  <si>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</si>
  <si>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</si>
  <si>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</si>
  <si>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</si>
  <si>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</si>
  <si>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</si>
  <si>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</si>
  <si>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</si>
  <si>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</si>
  <si>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</si>
  <si>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</si>
  <si>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</si>
  <si>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</si>
  <si>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</si>
  <si>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</si>
  <si>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</si>
  <si>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</si>
  <si>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</si>
  <si>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</si>
  <si>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</si>
  <si>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</si>
  <si>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</si>
  <si>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</si>
  <si>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</si>
  <si>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</si>
  <si>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</si>
  <si>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</si>
  <si>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</si>
  <si>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</si>
  <si>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</si>
  <si>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</si>
  <si>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</si>
  <si>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</si>
  <si>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</si>
  <si>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</si>
  <si>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</si>
  <si>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</si>
  <si>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</si>
  <si>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</si>
  <si>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</si>
  <si>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</si>
  <si>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</si>
  <si>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</si>
  <si>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</si>
  <si>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</si>
  <si>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</si>
  <si>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</si>
  <si>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</si>
  <si>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</si>
  <si>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</si>
  <si>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</si>
  <si>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</si>
  <si>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</si>
  <si>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</si>
  <si>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</si>
  <si>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</si>
  <si>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</si>
  <si>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</si>
  <si>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</si>
  <si>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</si>
  <si>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</si>
  <si>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</si>
  <si>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</si>
  <si>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</si>
  <si>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</si>
  <si>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</si>
  <si>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</si>
  <si>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</si>
  <si>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</si>
  <si>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</si>
  <si>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</si>
  <si>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</si>
  <si>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</si>
  <si>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</si>
  <si>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</si>
  <si>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</si>
  <si>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</si>
  <si>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</si>
  <si>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</si>
  <si>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</si>
  <si>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</si>
  <si>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</si>
  <si>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</si>
  <si>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</si>
  <si>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</si>
  <si>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</si>
  <si>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</si>
  <si>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</si>
  <si>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</si>
  <si>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</si>
  <si>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</si>
  <si>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</si>
  <si>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</si>
  <si>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</si>
  <si>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</si>
  <si>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</si>
  <si>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</si>
  <si>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</si>
  <si>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</si>
  <si>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</si>
  <si>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</si>
  <si>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</si>
  <si>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</si>
  <si>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</si>
  <si>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</si>
  <si>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</si>
  <si>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</si>
  <si>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</si>
  <si>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</si>
  <si>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</si>
  <si>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</si>
  <si>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</si>
  <si>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</si>
  <si>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</si>
  <si>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</si>
  <si>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</si>
  <si>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</si>
  <si>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</si>
  <si>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</si>
  <si>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</si>
  <si>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</si>
  <si>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</si>
  <si>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</si>
  <si>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</si>
  <si>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</si>
  <si>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</si>
  <si>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</si>
  <si>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</si>
  <si>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</si>
  <si>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</si>
  <si>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</si>
  <si>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</si>
  <si>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</si>
  <si>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</si>
  <si>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</si>
  <si>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</si>
  <si>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</si>
  <si>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</si>
  <si>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</si>
  <si>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</si>
  <si>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</si>
  <si>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</si>
  <si>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</si>
  <si>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</si>
  <si>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</si>
  <si>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</si>
  <si>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</si>
  <si>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</si>
  <si>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</si>
  <si>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</si>
  <si>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</si>
  <si>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</si>
  <si>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</si>
  <si>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</si>
  <si>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</si>
  <si>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</si>
  <si>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</si>
  <si>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</si>
  <si>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</si>
  <si>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</si>
  <si>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</si>
  <si>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</si>
  <si>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</si>
  <si>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</si>
  <si>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</si>
  <si>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</si>
  <si>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</si>
  <si>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</si>
  <si>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</si>
  <si>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</si>
  <si>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</si>
  <si>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</si>
  <si>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</si>
  <si>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</si>
  <si>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</si>
  <si>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</si>
  <si>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</si>
  <si>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</si>
  <si>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</si>
  <si>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</si>
  <si>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</si>
  <si>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</si>
  <si>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</si>
  <si>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</si>
  <si>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</si>
  <si>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</si>
  <si>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</si>
  <si>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</si>
  <si>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</si>
  <si>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</si>
  <si>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</si>
  <si>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</si>
  <si>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</si>
  <si>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</si>
  <si>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</si>
  <si>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</si>
  <si>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</si>
  <si>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</si>
  <si>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</si>
  <si>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</si>
  <si>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</si>
  <si>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</si>
  <si>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</si>
  <si>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</si>
  <si>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</si>
  <si>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</si>
  <si>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</si>
  <si>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</si>
  <si>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</si>
  <si>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</si>
  <si>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</si>
  <si>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</si>
  <si>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</si>
  <si>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</si>
  <si>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</si>
  <si>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</si>
  <si>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</si>
  <si>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</si>
  <si>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</si>
  <si>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</si>
  <si>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</si>
  <si>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</si>
  <si>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</si>
  <si>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</si>
  <si>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</si>
  <si>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</si>
  <si>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</si>
  <si>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</si>
  <si>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</si>
  <si>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</si>
  <si>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</si>
  <si>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</si>
  <si>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</si>
  <si>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</si>
  <si>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</si>
  <si>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</si>
  <si>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</si>
  <si>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</si>
  <si>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</si>
  <si>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</si>
  <si>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</si>
  <si>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</si>
  <si>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</si>
  <si>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</si>
  <si>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</si>
  <si>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</si>
  <si>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</si>
  <si>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</si>
  <si>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</si>
  <si>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</si>
  <si>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</si>
  <si>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</si>
  <si>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</si>
  <si>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</si>
  <si>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</si>
  <si>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</si>
  <si>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</si>
  <si>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</si>
  <si>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</si>
  <si>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</si>
  <si>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</si>
  <si>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</si>
  <si>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</si>
  <si>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</si>
  <si>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</si>
  <si>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</si>
  <si>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</si>
  <si>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</si>
  <si>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</si>
  <si>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</si>
  <si>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</si>
  <si>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</si>
  <si>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</si>
  <si>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</si>
  <si>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</si>
  <si>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</si>
  <si>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</si>
  <si>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</si>
  <si>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</si>
  <si>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</si>
  <si>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</si>
  <si>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</si>
  <si>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</si>
  <si>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</si>
  <si>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</si>
  <si>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</si>
  <si>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</si>
  <si>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</si>
  <si>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</si>
  <si>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</si>
  <si>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</si>
  <si>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</si>
  <si>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</si>
  <si>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</si>
  <si>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</si>
  <si>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</si>
  <si>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</si>
  <si>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</si>
  <si>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</si>
  <si>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</si>
  <si>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</si>
  <si>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</si>
  <si>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</si>
  <si>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</si>
  <si>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</si>
  <si>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</si>
  <si>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</si>
  <si>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</si>
  <si>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</si>
  <si>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</si>
  <si>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</si>
  <si>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</si>
  <si>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</si>
  <si>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</si>
  <si>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</si>
  <si>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</si>
  <si>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</si>
  <si>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</si>
  <si>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</si>
  <si>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</si>
  <si>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</si>
  <si>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</si>
  <si>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</si>
  <si>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</si>
  <si>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</si>
  <si>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</si>
  <si>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</si>
  <si>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</si>
  <si>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</si>
  <si>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</si>
  <si>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</si>
  <si>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</si>
  <si>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</si>
  <si>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</si>
  <si>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</si>
  <si>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</si>
  <si>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</si>
  <si>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</si>
  <si>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</si>
  <si>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</si>
  <si>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</si>
  <si>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</si>
  <si>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</si>
  <si>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</si>
  <si>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</si>
  <si>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</si>
  <si>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</si>
  <si>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</si>
  <si>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</si>
  <si>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</si>
  <si>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</si>
  <si>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</si>
  <si>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</si>
  <si>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</si>
  <si>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</si>
  <si>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</si>
  <si>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</si>
  <si>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</si>
  <si>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</si>
  <si>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</si>
  <si>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</si>
  <si>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</si>
  <si>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</si>
  <si>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</si>
  <si>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</si>
  <si>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</si>
  <si>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</si>
  <si>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</si>
  <si>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</si>
  <si>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</si>
  <si>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</si>
  <si>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</si>
  <si>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</si>
  <si>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</si>
  <si>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</si>
  <si>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</si>
  <si>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</si>
  <si>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</si>
  <si>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</si>
  <si>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</si>
  <si>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</si>
  <si>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</si>
  <si>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</si>
  <si>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</si>
  <si>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</si>
  <si>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</si>
  <si>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</si>
  <si>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</si>
  <si>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</si>
  <si>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</si>
  <si>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</si>
  <si>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</si>
  <si>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</si>
  <si>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</si>
  <si>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</si>
  <si>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</si>
  <si>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</si>
  <si>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</si>
  <si>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</si>
  <si>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</si>
  <si>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</si>
  <si>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</si>
  <si>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</si>
  <si>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</si>
  <si>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</si>
  <si>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</si>
  <si>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</si>
  <si>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</si>
  <si>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</si>
  <si>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</si>
  <si>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</si>
  <si>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</si>
  <si>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</si>
  <si>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</si>
  <si>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</si>
  <si>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</si>
  <si>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</si>
  <si>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</si>
  <si>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</si>
  <si>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</si>
  <si>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</si>
  <si>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</si>
  <si>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</si>
  <si>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</si>
  <si>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</si>
  <si>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</si>
  <si>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</si>
  <si>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</si>
  <si>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</si>
  <si>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</si>
  <si>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</si>
  <si>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</si>
  <si>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</si>
  <si>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</si>
  <si>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</si>
  <si>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</si>
  <si>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</si>
  <si>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</si>
  <si>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</si>
  <si>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</si>
  <si>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</si>
  <si>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</si>
  <si>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</si>
  <si>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</si>
  <si>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</si>
  <si>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</si>
  <si>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</si>
  <si>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</si>
  <si>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</si>
  <si>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</si>
  <si>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</si>
  <si>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</si>
  <si>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</si>
  <si>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</si>
  <si>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</si>
  <si>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</si>
  <si>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</si>
  <si>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</si>
  <si>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</si>
  <si>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</si>
  <si>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</si>
  <si>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</si>
  <si>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</si>
  <si>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</si>
  <si>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</si>
  <si>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</si>
  <si>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</si>
  <si>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</si>
  <si>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</si>
  <si>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</si>
  <si>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</si>
  <si>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</si>
  <si>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</si>
  <si>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</si>
  <si>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</si>
  <si>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</si>
  <si>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</si>
  <si>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</si>
  <si>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</si>
  <si>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</si>
  <si>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</si>
  <si>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</si>
  <si>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</si>
  <si>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</si>
  <si>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</si>
  <si>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</si>
  <si>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</si>
  <si>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</si>
  <si>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</si>
  <si>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</si>
  <si>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</si>
  <si>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</si>
  <si>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</si>
  <si>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</si>
  <si>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</si>
  <si>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</si>
  <si>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</si>
  <si>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</si>
  <si>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</si>
  <si>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</si>
  <si>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</si>
  <si>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</si>
  <si>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</si>
  <si>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</si>
  <si>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</si>
  <si>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</si>
  <si>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</si>
  <si>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</si>
  <si>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</si>
  <si>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</si>
  <si>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</si>
  <si>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</si>
  <si>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</si>
  <si>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</si>
  <si>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</si>
  <si>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</si>
  <si>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</si>
  <si>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</si>
  <si>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</si>
  <si>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</si>
  <si>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</si>
  <si>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</si>
  <si>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</si>
  <si>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</si>
  <si>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</si>
  <si>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</si>
  <si>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</si>
  <si>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</si>
  <si>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</si>
  <si>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</si>
  <si>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</si>
  <si>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</si>
  <si>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</si>
  <si>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</si>
  <si>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</si>
  <si>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</si>
  <si>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</si>
  <si>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</si>
  <si>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</si>
  <si>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</si>
  <si>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</si>
  <si>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</si>
  <si>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</si>
  <si>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</si>
  <si>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</si>
  <si>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</si>
  <si>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</si>
  <si>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</si>
  <si>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</si>
  <si>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</si>
  <si>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</si>
  <si>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</si>
  <si>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</si>
  <si>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</si>
  <si>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</si>
  <si>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</si>
  <si>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</si>
  <si>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</si>
  <si>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</si>
  <si>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</si>
  <si>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</si>
  <si>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</si>
  <si>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</si>
  <si>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</si>
  <si>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</si>
  <si>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</si>
  <si>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</si>
  <si>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</si>
  <si>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</si>
  <si>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</si>
  <si>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</si>
  <si>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</si>
  <si>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</si>
  <si>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</si>
  <si>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</si>
  <si>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</si>
  <si>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</si>
  <si>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</si>
  <si>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</si>
  <si>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</si>
  <si>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</si>
  <si>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</si>
  <si>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</si>
  <si>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</si>
  <si>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</si>
  <si>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</si>
  <si>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</si>
  <si>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</si>
  <si>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</si>
  <si>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</si>
  <si>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</si>
  <si>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</si>
  <si>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</si>
  <si>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</si>
  <si>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</si>
  <si>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</si>
  <si>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</si>
  <si>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</si>
  <si>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</si>
  <si>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</si>
  <si>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</si>
  <si>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</si>
  <si>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</si>
  <si>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</si>
  <si>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</si>
  <si>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</si>
  <si>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</si>
  <si>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</si>
  <si>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</si>
  <si>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</si>
  <si>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</si>
  <si>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</si>
  <si>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</si>
  <si>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</si>
  <si>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</si>
  <si>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</si>
  <si>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</si>
  <si>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</si>
  <si>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</si>
  <si>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</si>
  <si>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</si>
  <si>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</si>
  <si>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</si>
  <si>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</si>
  <si>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</si>
  <si>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</si>
  <si>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</si>
  <si>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</si>
  <si>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</si>
  <si>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</si>
  <si>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</si>
  <si>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</si>
  <si>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</si>
  <si>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</si>
  <si>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</si>
  <si>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</si>
  <si>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</si>
  <si>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</si>
  <si>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</si>
  <si>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</si>
  <si>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</si>
  <si>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</si>
  <si>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</si>
  <si>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</si>
  <si>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</si>
  <si>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</si>
  <si>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</si>
  <si>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</si>
  <si>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</si>
  <si>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</si>
  <si>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</si>
  <si>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</si>
  <si>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</si>
  <si>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</si>
  <si>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</si>
  <si>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</si>
  <si>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</si>
  <si>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</si>
  <si>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</si>
  <si>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</si>
  <si>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</si>
  <si>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</si>
  <si>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</si>
  <si>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</si>
  <si>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</si>
  <si>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</si>
  <si>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</si>
  <si>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</si>
  <si>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</si>
  <si>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</si>
  <si>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</si>
  <si>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</si>
  <si>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</si>
  <si>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</si>
  <si>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</si>
  <si>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</si>
  <si>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</si>
  <si>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</si>
  <si>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</si>
  <si>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</si>
  <si>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</si>
  <si>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</si>
  <si>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</si>
  <si>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</si>
  <si>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</si>
  <si>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</si>
  <si>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</si>
  <si>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</si>
  <si>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</si>
  <si>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</si>
  <si>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</si>
  <si>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</si>
  <si>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</si>
  <si>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</si>
  <si>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</si>
  <si>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</si>
  <si>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</si>
  <si>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</si>
  <si>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</si>
  <si>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</si>
  <si>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</si>
  <si>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</si>
  <si>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</si>
  <si>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</si>
  <si>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</si>
  <si>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</si>
  <si>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</si>
  <si>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</si>
  <si>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</si>
  <si>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</si>
  <si>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</si>
  <si>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</si>
  <si>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</si>
  <si>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</si>
  <si>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</si>
  <si>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</si>
  <si>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</si>
  <si>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</si>
  <si>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</si>
  <si>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</si>
  <si>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</si>
  <si>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</si>
  <si>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</si>
  <si>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</si>
  <si>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</si>
  <si>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</si>
  <si>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</si>
  <si>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</si>
  <si>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</si>
  <si>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</si>
  <si>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</si>
  <si>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</si>
  <si>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</si>
  <si>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</si>
  <si>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</si>
  <si>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</si>
  <si>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</si>
  <si>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</si>
  <si>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</si>
  <si>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</si>
  <si>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</si>
  <si>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</si>
  <si>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</si>
  <si>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</si>
  <si>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</si>
  <si>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</si>
  <si>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</si>
  <si>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</si>
  <si>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</si>
  <si>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</si>
  <si>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</si>
  <si>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</si>
  <si>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</si>
  <si>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</si>
  <si>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</si>
  <si>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</si>
  <si>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</si>
  <si>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</si>
  <si>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</si>
  <si>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</si>
  <si>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</si>
  <si>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</si>
  <si>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</si>
  <si>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</si>
  <si>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</si>
  <si>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</si>
  <si>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</si>
  <si>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</si>
  <si>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</si>
  <si>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</si>
  <si>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</si>
  <si>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</si>
  <si>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</si>
  <si>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</si>
  <si>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</si>
  <si>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</si>
  <si>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</si>
  <si>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</si>
  <si>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</si>
  <si>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</si>
  <si>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</si>
  <si>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</si>
  <si>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</si>
  <si>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</si>
  <si>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</si>
  <si>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</si>
  <si>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</si>
  <si>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</si>
  <si>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</si>
  <si>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</si>
  <si>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</si>
  <si>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</si>
  <si>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</si>
  <si>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</si>
  <si>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</si>
  <si>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</si>
  <si>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</si>
  <si>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</si>
  <si>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</si>
  <si>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</si>
  <si>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</si>
  <si>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</si>
  <si>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</si>
  <si>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</si>
  <si>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</si>
  <si>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</si>
  <si>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</si>
  <si>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</si>
  <si>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</si>
  <si>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</si>
  <si>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</si>
  <si>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</si>
  <si>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</si>
  <si>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</si>
  <si>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</si>
  <si>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</si>
  <si>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</si>
  <si>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</si>
  <si>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</si>
  <si>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</si>
  <si>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</si>
  <si>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</si>
  <si>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</si>
  <si>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</si>
  <si>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</si>
  <si>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</si>
  <si>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</si>
  <si>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</si>
  <si>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</si>
  <si>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</si>
  <si>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</si>
  <si>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</si>
  <si>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</si>
  <si>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</si>
  <si>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</si>
  <si>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</si>
  <si>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</si>
  <si>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</si>
  <si>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</si>
  <si>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</si>
  <si>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</si>
  <si>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</si>
  <si>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</si>
  <si>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</si>
  <si>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</si>
  <si>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</si>
  <si>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</si>
  <si>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</si>
  <si>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</si>
  <si>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</si>
  <si>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</si>
  <si>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</si>
  <si>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</si>
  <si>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</si>
  <si>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</si>
  <si>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</si>
  <si>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</si>
  <si>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</si>
  <si>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</si>
  <si>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</si>
  <si>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</si>
  <si>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</si>
  <si>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</si>
  <si>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</si>
  <si>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</si>
  <si>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</si>
  <si>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</si>
  <si>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</si>
  <si>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</si>
  <si>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</si>
  <si>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</si>
  <si>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</si>
  <si>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</si>
  <si>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</si>
  <si>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</si>
  <si>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</si>
  <si>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</si>
  <si>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</si>
  <si>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</si>
  <si>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</si>
  <si>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</si>
  <si>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</si>
  <si>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</si>
  <si>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</si>
  <si>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</si>
  <si>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</si>
  <si>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</si>
  <si>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</si>
  <si>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</si>
  <si>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</si>
  <si>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</si>
  <si>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</si>
  <si>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</si>
  <si>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</si>
  <si>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</si>
  <si>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</si>
  <si>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</si>
  <si>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</si>
  <si>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</si>
  <si>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</si>
  <si>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</si>
  <si>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</si>
  <si>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</si>
  <si>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</si>
  <si>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</si>
  <si>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</si>
  <si>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</si>
  <si>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</si>
  <si>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</si>
  <si>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</si>
  <si>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</si>
  <si>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</si>
  <si>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</si>
  <si>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</si>
  <si>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</si>
  <si>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</si>
  <si>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</si>
  <si>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</si>
  <si>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</si>
  <si>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</si>
  <si>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</si>
  <si>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</si>
  <si>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</si>
  <si>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</si>
  <si>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</si>
  <si>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</si>
  <si>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</si>
  <si>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</si>
  <si>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</si>
  <si>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</si>
  <si>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</si>
  <si>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</si>
  <si>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</si>
  <si>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</si>
  <si>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</si>
  <si>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</si>
  <si>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</si>
  <si>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</si>
  <si>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</si>
  <si>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</si>
  <si>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</si>
  <si>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</si>
  <si>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</si>
  <si>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</si>
  <si>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</si>
  <si>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</si>
  <si>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</si>
  <si>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</si>
  <si>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</si>
  <si>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</si>
  <si>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</si>
  <si>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</si>
  <si>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</si>
  <si>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</si>
  <si>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</si>
  <si>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</si>
  <si>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</si>
  <si>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</si>
  <si>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</si>
  <si>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</si>
  <si>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</si>
  <si>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</si>
  <si>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</si>
  <si>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</si>
  <si>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</si>
  <si>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</si>
  <si>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</si>
  <si>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</si>
  <si>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</si>
  <si>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</si>
  <si>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</si>
  <si>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</si>
  <si>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</si>
  <si>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</si>
  <si>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</si>
  <si>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</si>
  <si>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</si>
  <si>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</si>
  <si>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</si>
  <si>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</si>
  <si>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</si>
  <si>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</si>
  <si>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</si>
  <si>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</si>
  <si>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</si>
  <si>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</si>
  <si>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</si>
  <si>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</si>
  <si>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</si>
  <si>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</si>
  <si>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</si>
  <si>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</si>
  <si>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</si>
  <si>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</si>
  <si>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</si>
  <si>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</si>
  <si>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</si>
  <si>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</si>
  <si>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</si>
  <si>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</si>
  <si>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</si>
  <si>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</si>
  <si>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</si>
  <si>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</si>
  <si>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</si>
  <si>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</si>
  <si>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</si>
  <si>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</si>
  <si>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</si>
  <si>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</si>
  <si>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</si>
  <si>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</si>
  <si>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</si>
  <si>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</si>
  <si>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</si>
  <si>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</si>
  <si>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</si>
  <si>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</si>
  <si>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</si>
  <si>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</si>
  <si>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</si>
  <si>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</si>
  <si>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</si>
  <si>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</si>
  <si>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</si>
  <si>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</si>
  <si>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</si>
  <si>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</si>
  <si>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</si>
  <si>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</si>
  <si>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</si>
  <si>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</si>
  <si>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</si>
  <si>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</si>
  <si>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</si>
  <si>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</si>
  <si>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</si>
  <si>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</si>
  <si>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</si>
  <si>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</si>
  <si>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</si>
  <si>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</si>
  <si>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</si>
  <si>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</si>
  <si>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</si>
  <si>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</si>
  <si>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</si>
  <si>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</si>
  <si>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</si>
  <si>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</si>
  <si>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</si>
  <si>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</si>
  <si>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</si>
  <si>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</si>
  <si>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</si>
  <si>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</si>
  <si>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</si>
  <si>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</si>
  <si>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</si>
  <si>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</si>
  <si>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</si>
  <si>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</si>
  <si>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</si>
  <si>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</si>
  <si>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</si>
  <si>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</si>
  <si>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</si>
  <si>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</si>
  <si>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</si>
  <si>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</si>
  <si>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</si>
  <si>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</si>
  <si>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</si>
  <si>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</si>
  <si>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</si>
  <si>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</si>
  <si>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</si>
  <si>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</si>
  <si>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</si>
  <si>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</si>
  <si>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</si>
  <si>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</si>
  <si>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</si>
  <si>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</si>
  <si>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</si>
  <si>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</si>
  <si>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</si>
  <si>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</si>
  <si>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</si>
  <si>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</si>
  <si>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</si>
  <si>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</si>
  <si>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</si>
  <si>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</si>
  <si>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</si>
  <si>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</si>
  <si>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</si>
  <si>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</si>
  <si>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</si>
  <si>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</si>
  <si>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</si>
  <si>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</si>
  <si>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</si>
  <si>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</si>
  <si>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</si>
  <si>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</si>
  <si>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</si>
  <si>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</si>
  <si>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</si>
  <si>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</si>
  <si>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</si>
  <si>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</si>
  <si>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</si>
  <si>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</si>
  <si>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</si>
  <si>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</si>
  <si>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</si>
  <si>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</si>
  <si>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</si>
  <si>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</si>
  <si>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</si>
  <si>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</si>
  <si>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</si>
  <si>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</si>
  <si>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</si>
  <si>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</si>
  <si>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</si>
  <si>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</si>
  <si>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</si>
  <si>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</si>
  <si>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</si>
  <si>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</si>
  <si>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</si>
  <si>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</si>
  <si>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</si>
  <si>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</si>
  <si>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</si>
  <si>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</si>
  <si>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</si>
  <si>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</si>
  <si>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</si>
  <si>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</si>
  <si>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</si>
  <si>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</si>
  <si>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</si>
  <si>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</si>
  <si>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</si>
  <si>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</si>
  <si>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</si>
  <si>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</si>
  <si>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</si>
  <si>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</si>
  <si>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</si>
  <si>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</si>
  <si>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</si>
  <si>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</si>
  <si>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</si>
  <si>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</si>
  <si>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</si>
  <si>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</si>
  <si>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</si>
  <si>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</si>
  <si>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</si>
  <si>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</si>
  <si>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</si>
  <si>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</si>
  <si>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</si>
  <si>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</si>
  <si>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</si>
  <si>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</si>
  <si>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</si>
  <si>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</si>
  <si>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</si>
  <si>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</si>
  <si>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</si>
  <si>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</si>
  <si>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</si>
  <si>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</si>
  <si>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</si>
  <si>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</si>
  <si>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</si>
  <si>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</si>
  <si>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</si>
  <si>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</si>
  <si>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</si>
  <si>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</si>
  <si>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</si>
  <si>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</si>
  <si>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</si>
  <si>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</si>
  <si>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</si>
  <si>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</si>
  <si>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</si>
  <si>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</si>
  <si>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</si>
  <si>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</si>
  <si>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</si>
  <si>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</si>
  <si>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</si>
  <si>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</si>
  <si>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</si>
  <si>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</si>
  <si>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</si>
  <si>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</si>
  <si>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</si>
  <si>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</si>
  <si>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</si>
  <si>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</si>
  <si>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</si>
  <si>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</si>
  <si>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</si>
  <si>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</si>
  <si>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</si>
  <si>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</si>
  <si>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</si>
  <si>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</si>
  <si>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</si>
  <si>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</si>
  <si>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</si>
  <si>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</si>
  <si>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</si>
  <si>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</si>
  <si>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</si>
  <si>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</si>
  <si>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</si>
  <si>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</si>
  <si>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</si>
  <si>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</si>
  <si>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</si>
  <si>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</si>
  <si>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</si>
  <si>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</si>
  <si>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</si>
  <si>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</si>
  <si>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</si>
  <si>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</si>
  <si>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</si>
  <si>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</si>
  <si>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</si>
  <si>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</si>
  <si>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</si>
  <si>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</si>
  <si>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</si>
  <si>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</si>
  <si>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</si>
  <si>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</si>
  <si>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</si>
  <si>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</si>
  <si>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</si>
  <si>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</si>
  <si>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</si>
  <si>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</si>
  <si>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</si>
  <si>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</si>
  <si>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</si>
  <si>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</si>
  <si>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</si>
  <si>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</si>
  <si>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</si>
  <si>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</si>
  <si>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</si>
  <si>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</si>
  <si>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</si>
  <si>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</si>
  <si>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</si>
  <si>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</si>
  <si>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</si>
  <si>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</si>
  <si>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</si>
  <si>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</si>
  <si>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</si>
  <si>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</si>
  <si>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</si>
  <si>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</si>
  <si>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</si>
  <si>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</si>
  <si>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</si>
  <si>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</si>
  <si>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</si>
  <si>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</si>
  <si>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</si>
  <si>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</si>
  <si>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</si>
  <si>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</si>
  <si>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</si>
  <si>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</si>
  <si>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</si>
  <si>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</si>
  <si>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</si>
  <si>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</si>
  <si>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</si>
  <si>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</si>
  <si>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</si>
  <si>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</si>
  <si>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</si>
  <si>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</si>
  <si>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</si>
  <si>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</si>
  <si>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</si>
  <si>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</si>
  <si>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</si>
  <si>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</si>
  <si>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</si>
  <si>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</si>
  <si>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</si>
  <si>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</si>
  <si>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</si>
  <si>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</si>
  <si>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</si>
  <si>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</si>
  <si>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</si>
  <si>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</si>
  <si>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</si>
  <si>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</si>
  <si>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</si>
  <si>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</si>
  <si>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</si>
  <si>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</si>
  <si>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</si>
  <si>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</si>
  <si>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</si>
  <si>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</si>
  <si>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</si>
  <si>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</si>
  <si>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</si>
  <si>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</si>
  <si>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</si>
  <si>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</si>
  <si>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</si>
  <si>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</si>
  <si>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</si>
  <si>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</si>
  <si>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</si>
  <si>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</si>
  <si>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</si>
  <si>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</si>
  <si>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</si>
  <si>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</si>
  <si>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</si>
  <si>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</si>
  <si>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</si>
  <si>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</si>
  <si>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</si>
  <si>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</si>
  <si>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</si>
  <si>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</si>
  <si>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</si>
  <si>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</si>
  <si>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</si>
  <si>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</si>
  <si>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</si>
  <si>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</si>
  <si>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</si>
  <si>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</si>
  <si>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</si>
  <si>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</si>
  <si>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</si>
  <si>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</si>
  <si>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</si>
  <si>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</si>
  <si>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</si>
  <si>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</si>
  <si>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</si>
  <si>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</si>
  <si>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</si>
  <si>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</si>
  <si>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</si>
  <si>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</si>
  <si>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</si>
  <si>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</si>
  <si>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</si>
  <si>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</si>
  <si>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</si>
  <si>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</si>
  <si>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</si>
  <si>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</si>
  <si>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</si>
  <si>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</si>
  <si>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</si>
  <si>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</si>
  <si>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</si>
  <si>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</si>
  <si>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</si>
  <si>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</si>
  <si>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</si>
  <si>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</si>
  <si>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</si>
  <si>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</si>
  <si>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</si>
  <si>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</si>
  <si>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</si>
  <si>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</si>
  <si>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</si>
  <si>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</si>
  <si>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</si>
  <si>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</si>
  <si>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</si>
  <si>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</si>
  <si>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</si>
  <si>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</si>
  <si>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</si>
  <si>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</si>
  <si>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</si>
  <si>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</si>
  <si>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</si>
  <si>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</si>
  <si>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</si>
  <si>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</si>
  <si>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</si>
  <si>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</si>
  <si>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</si>
  <si>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</si>
  <si>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</si>
  <si>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</si>
  <si>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</si>
  <si>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</si>
  <si>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</si>
  <si>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</si>
  <si>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</si>
  <si>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</si>
  <si>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</si>
  <si>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</si>
  <si>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</si>
  <si>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</si>
  <si>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</si>
  <si>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</si>
  <si>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</si>
  <si>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</si>
  <si>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</si>
  <si>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</si>
  <si>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</si>
  <si>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</si>
  <si>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</si>
  <si>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</si>
  <si>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</si>
  <si>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</si>
  <si>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</si>
  <si>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</si>
  <si>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</si>
  <si>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</si>
  <si>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</si>
  <si>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</si>
  <si>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</si>
  <si>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</si>
  <si>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</si>
  <si>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</si>
  <si>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</si>
  <si>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</si>
  <si>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</si>
  <si>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</si>
  <si>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</si>
  <si>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</si>
  <si>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</si>
  <si>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</si>
  <si>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</si>
  <si>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</si>
  <si>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</si>
  <si>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</si>
  <si>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</si>
  <si>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</si>
  <si>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</si>
  <si>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</si>
  <si>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</si>
  <si>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</si>
  <si>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</si>
  <si>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</si>
  <si>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</si>
  <si>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</si>
  <si>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</si>
  <si>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</si>
  <si>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</si>
  <si>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</si>
  <si>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</si>
  <si>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</si>
  <si>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</si>
  <si>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</si>
  <si>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</si>
  <si>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</si>
  <si>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</si>
  <si>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</si>
  <si>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</si>
  <si>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</si>
  <si>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</si>
  <si>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</si>
  <si>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</si>
  <si>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</si>
  <si>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</si>
  <si>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</si>
  <si>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</si>
  <si>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</si>
  <si>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</si>
  <si>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</si>
  <si>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</si>
  <si>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</si>
  <si>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</si>
  <si>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</si>
  <si>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</si>
  <si>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</si>
  <si>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</si>
  <si>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</si>
  <si>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</si>
  <si>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</si>
  <si>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</si>
  <si>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</si>
  <si>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</si>
  <si>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</si>
  <si>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</si>
  <si>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</si>
  <si>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</si>
  <si>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</si>
  <si>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</si>
  <si>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</si>
  <si>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</si>
  <si>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</si>
  <si>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</si>
  <si>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</si>
  <si>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</si>
  <si>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</si>
  <si>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</si>
  <si>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</si>
  <si>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</si>
  <si>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</si>
  <si>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</si>
  <si>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</si>
  <si>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</si>
  <si>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</si>
  <si>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</si>
  <si>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</si>
  <si>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</si>
  <si>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</si>
  <si>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</si>
  <si>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</si>
  <si>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</si>
  <si>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</si>
  <si>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</si>
  <si>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</si>
  <si>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</si>
  <si>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</si>
  <si>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</si>
  <si>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</si>
  <si>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</si>
  <si>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</si>
  <si>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</si>
  <si>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</si>
  <si>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</si>
  <si>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</si>
  <si>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</si>
  <si>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</si>
  <si>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</si>
  <si>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</si>
  <si>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</si>
  <si>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</si>
  <si>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</si>
  <si>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</si>
  <si>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</si>
  <si>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</si>
  <si>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</si>
  <si>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</si>
  <si>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</si>
  <si>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</si>
  <si>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</si>
  <si>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</si>
  <si>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</si>
  <si>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</si>
  <si>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</si>
  <si>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</si>
  <si>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</si>
  <si>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</si>
  <si>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</si>
  <si>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</si>
  <si>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</si>
  <si>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</si>
  <si>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</si>
  <si>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</si>
  <si>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</si>
  <si>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</si>
  <si>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</si>
  <si>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</si>
  <si>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</si>
  <si>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</si>
  <si>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</si>
  <si>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</si>
  <si>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</si>
  <si>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</si>
  <si>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</si>
  <si>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</si>
  <si>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</si>
  <si>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</si>
  <si>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</si>
  <si>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</si>
  <si>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</si>
  <si>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</si>
  <si>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</si>
  <si>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</si>
  <si>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</si>
  <si>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</si>
  <si>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</si>
  <si>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</si>
  <si>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</si>
  <si>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</si>
  <si>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</si>
  <si>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</si>
  <si>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</si>
  <si>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</si>
  <si>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</si>
  <si>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</si>
  <si>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</si>
  <si>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</si>
  <si>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</si>
  <si>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</si>
  <si>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</si>
  <si>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</si>
  <si>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</si>
  <si>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</si>
  <si>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</si>
  <si>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</si>
  <si>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</si>
  <si>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</si>
  <si>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</si>
  <si>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</si>
  <si>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</si>
  <si>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</si>
  <si>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</si>
  <si>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</si>
  <si>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</si>
  <si>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</si>
  <si>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</si>
  <si>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</si>
  <si>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</si>
  <si>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</si>
  <si>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</si>
  <si>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</si>
  <si>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</si>
  <si>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</si>
  <si>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</si>
  <si>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</si>
  <si>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</si>
  <si>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</si>
  <si>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</si>
  <si>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</si>
  <si>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</si>
  <si>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</si>
  <si>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</si>
  <si>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</si>
  <si>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</si>
  <si>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</si>
  <si>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</si>
  <si>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</si>
  <si>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</si>
  <si>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</si>
  <si>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</si>
  <si>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</si>
  <si>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</si>
  <si>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</si>
  <si>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</si>
  <si>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</si>
  <si>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</si>
  <si>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</si>
  <si>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</si>
  <si>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</si>
  <si>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</si>
  <si>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</si>
  <si>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</si>
  <si>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</si>
  <si>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</si>
  <si>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</si>
  <si>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</si>
  <si>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</si>
  <si>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</si>
  <si>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</si>
  <si>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</si>
  <si>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</si>
  <si>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</si>
  <si>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</si>
  <si>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</si>
  <si>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</si>
  <si>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</si>
  <si>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</si>
  <si>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</si>
  <si>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</si>
  <si>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</si>
  <si>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</si>
  <si>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</si>
  <si>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</si>
  <si>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</si>
  <si>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</si>
  <si>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</si>
  <si>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</si>
  <si>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</si>
  <si>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</si>
  <si>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</si>
  <si>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</si>
  <si>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</si>
  <si>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</si>
  <si>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</si>
  <si>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</si>
  <si>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</si>
  <si>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</si>
  <si>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</si>
  <si>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</si>
  <si>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</si>
  <si>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</si>
  <si>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</si>
  <si>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</si>
  <si>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</si>
  <si>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</si>
  <si>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</si>
  <si>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</si>
  <si>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</si>
  <si>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</si>
  <si>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</si>
  <si>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</si>
  <si>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</si>
  <si>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</si>
  <si>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</si>
  <si>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</si>
  <si>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</si>
  <si>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</si>
  <si>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</si>
  <si>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</si>
  <si>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</si>
  <si>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</si>
  <si>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</si>
  <si>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</si>
  <si>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</si>
  <si>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</si>
  <si>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</si>
  <si>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</si>
  <si>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</si>
  <si>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</si>
  <si>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</si>
  <si>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</si>
  <si>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</si>
  <si>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</si>
  <si>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</si>
  <si>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</si>
  <si>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</si>
  <si>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</si>
  <si>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</si>
  <si>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</si>
  <si>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</si>
  <si>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</si>
  <si>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</si>
  <si>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</si>
  <si>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</si>
  <si>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</si>
  <si>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</si>
  <si>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</si>
  <si>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</si>
  <si>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</si>
  <si>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</si>
  <si>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</si>
  <si>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</si>
  <si>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</si>
  <si>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</si>
  <si>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</si>
  <si>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</si>
  <si>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</si>
  <si>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</si>
  <si>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</si>
  <si>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</si>
  <si>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</si>
  <si>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</si>
  <si>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</si>
  <si>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</si>
  <si>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</si>
  <si>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</si>
  <si>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</si>
  <si>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</si>
  <si>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</si>
  <si>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</si>
  <si>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</si>
  <si>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</si>
  <si>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</si>
  <si>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</si>
  <si>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</si>
  <si>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</si>
  <si>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</si>
  <si>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</si>
  <si>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</si>
  <si>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</si>
  <si>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</si>
  <si>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</si>
  <si>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</si>
  <si>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</si>
  <si>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</si>
  <si>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</si>
  <si>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</si>
  <si>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</si>
  <si>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</si>
  <si>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</si>
  <si>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</si>
  <si>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</si>
  <si>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</si>
  <si>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</si>
  <si>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</si>
  <si>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</si>
  <si>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</si>
  <si>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</si>
  <si>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</si>
  <si>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</si>
  <si>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</si>
  <si>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</si>
  <si>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</si>
  <si>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</si>
  <si>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</si>
  <si>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</si>
  <si>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</si>
  <si>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</si>
  <si>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</si>
  <si>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</si>
  <si>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</si>
  <si>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</si>
  <si>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</si>
  <si>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</si>
  <si>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</si>
  <si>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</si>
  <si>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</si>
  <si>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</si>
  <si>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</si>
  <si>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</si>
  <si>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</si>
  <si>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</si>
  <si>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</si>
  <si>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</si>
  <si>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</si>
  <si>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</si>
  <si>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</si>
  <si>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</si>
  <si>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</si>
  <si>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</si>
  <si>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</si>
  <si>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</si>
  <si>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</si>
  <si>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</si>
  <si>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</si>
  <si>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</si>
  <si>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</si>
  <si>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</si>
  <si>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</si>
  <si>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</si>
  <si>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</si>
  <si>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</si>
  <si>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</si>
  <si>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</si>
  <si>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</si>
  <si>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</si>
  <si>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</si>
  <si>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</si>
  <si>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</si>
  <si>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</si>
  <si>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</si>
  <si>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</si>
  <si>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</si>
  <si>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</si>
  <si>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</si>
  <si>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</si>
  <si>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</si>
  <si>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</si>
  <si>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</si>
  <si>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</si>
  <si>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</si>
  <si>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</si>
  <si>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</si>
  <si>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</si>
  <si>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</si>
  <si>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</si>
  <si>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</si>
  <si>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</si>
  <si>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</si>
  <si>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</si>
  <si>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</si>
  <si>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</si>
  <si>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</si>
  <si>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</si>
  <si>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</si>
  <si>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</si>
  <si>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</si>
  <si>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</si>
  <si>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</si>
  <si>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</si>
  <si>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</si>
  <si>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</si>
  <si>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</si>
  <si>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</si>
  <si>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</si>
  <si>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</si>
  <si>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</si>
  <si>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</si>
  <si>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</si>
  <si>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</si>
  <si>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</si>
  <si>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</si>
  <si>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</si>
  <si>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</si>
  <si>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</si>
  <si>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</si>
  <si>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</si>
  <si>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</si>
  <si>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</si>
  <si>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</si>
  <si>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</si>
  <si>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</si>
  <si>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</si>
  <si>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</si>
  <si>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</si>
  <si>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</si>
  <si>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</si>
  <si>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</si>
  <si>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</si>
  <si>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</si>
  <si>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</si>
  <si>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</si>
  <si>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</si>
  <si>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</si>
  <si>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</si>
  <si>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</si>
  <si>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</si>
  <si>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</si>
  <si>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</si>
  <si>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</si>
  <si>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</si>
  <si>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</si>
  <si>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</si>
  <si>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</si>
  <si>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</si>
  <si>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</si>
  <si>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</si>
  <si>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</si>
  <si>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</si>
  <si>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</si>
  <si>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</si>
  <si>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</si>
  <si>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</si>
  <si>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</si>
  <si>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</si>
  <si>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</si>
  <si>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</si>
  <si>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</si>
  <si>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</si>
  <si>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</si>
  <si>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</si>
  <si>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</si>
  <si>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</si>
  <si>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</si>
  <si>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</si>
  <si>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</si>
  <si>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</si>
  <si>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</si>
  <si>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</si>
  <si>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</si>
  <si>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</si>
  <si>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</si>
  <si>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</si>
  <si>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</si>
  <si>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</si>
  <si>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</si>
  <si>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</si>
  <si>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</si>
  <si>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</si>
  <si>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</si>
  <si>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</si>
  <si>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</si>
  <si>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</si>
  <si>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</si>
  <si>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</si>
  <si>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</si>
  <si>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</si>
  <si>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</si>
  <si>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</si>
  <si>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</si>
  <si>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</si>
  <si>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</si>
  <si>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</si>
  <si>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</si>
  <si>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</si>
  <si>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</si>
  <si>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</si>
  <si>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</si>
  <si>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</si>
  <si>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</si>
  <si>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</si>
  <si>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</si>
  <si>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</si>
  <si>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</si>
  <si>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</si>
  <si>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</si>
  <si>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</si>
  <si>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</si>
  <si>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</si>
  <si>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</si>
  <si>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</si>
  <si>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</si>
  <si>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</si>
  <si>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</si>
  <si>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</si>
  <si>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</si>
  <si>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</si>
  <si>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</si>
  <si>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</si>
  <si>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</si>
  <si>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</si>
  <si>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</si>
  <si>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</si>
  <si>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</si>
  <si>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</si>
  <si>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</si>
  <si>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</si>
  <si>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</si>
  <si>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</si>
  <si>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</si>
  <si>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</si>
  <si>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</si>
  <si>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</si>
  <si>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</si>
  <si>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</si>
  <si>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</si>
  <si>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</si>
  <si>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</si>
  <si>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</si>
  <si>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</si>
  <si>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</si>
  <si>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</si>
  <si>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</si>
  <si>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</si>
  <si>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</si>
  <si>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</si>
  <si>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</si>
  <si>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</si>
  <si>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</si>
  <si>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</si>
  <si>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</si>
  <si>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</si>
  <si>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</si>
  <si>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</si>
  <si>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</si>
  <si>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</si>
  <si>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</si>
  <si>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</si>
  <si>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</si>
  <si>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</si>
  <si>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</si>
  <si>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</si>
  <si>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</si>
  <si>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</si>
  <si>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</si>
  <si>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</si>
  <si>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</si>
  <si>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</si>
  <si>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</si>
  <si>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</si>
  <si>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</si>
  <si>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</si>
  <si>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</si>
  <si>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</si>
  <si>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</si>
  <si>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</si>
  <si>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</si>
  <si>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</si>
  <si>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</si>
  <si>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</si>
  <si>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</si>
  <si>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</si>
  <si>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</si>
  <si>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</si>
  <si>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</si>
  <si>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</si>
  <si>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</si>
  <si>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</si>
  <si>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</si>
  <si>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</si>
  <si>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</si>
  <si>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</si>
  <si>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</si>
  <si>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</si>
  <si>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</si>
  <si>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</si>
  <si>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</si>
  <si>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</si>
  <si>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</si>
  <si>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</si>
  <si>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</si>
  <si>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</si>
  <si>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</si>
  <si>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</si>
  <si>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</si>
  <si>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</si>
  <si>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</si>
  <si>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</si>
  <si>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</si>
  <si>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</si>
  <si>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</si>
  <si>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</si>
  <si>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</si>
  <si>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</si>
  <si>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</si>
  <si>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</si>
  <si>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</si>
  <si>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</si>
  <si>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</si>
  <si>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</si>
  <si>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</si>
  <si>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</si>
  <si>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</si>
  <si>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</si>
  <si>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</si>
  <si>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</si>
  <si>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</si>
  <si>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</si>
  <si>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</si>
  <si>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</si>
  <si>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</si>
  <si>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</si>
  <si>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</si>
  <si>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</si>
  <si>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</si>
  <si>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</si>
  <si>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</si>
  <si>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</si>
  <si>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</si>
  <si>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</si>
  <si>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</si>
  <si>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</si>
  <si>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</si>
  <si>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</si>
  <si>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</si>
  <si>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</si>
  <si>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</si>
  <si>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</si>
  <si>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</si>
  <si>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</si>
  <si>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</si>
  <si>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</si>
  <si>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</si>
  <si>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</si>
  <si>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</si>
  <si>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</si>
  <si>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</si>
  <si>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</si>
  <si>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</si>
  <si>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</si>
  <si>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</si>
  <si>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</si>
  <si>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</si>
  <si>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</si>
  <si>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</si>
  <si>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</si>
  <si>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</si>
  <si>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</si>
  <si>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</si>
  <si>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</si>
  <si>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</si>
  <si>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</si>
  <si>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</si>
  <si>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</si>
  <si>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</si>
  <si>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</si>
  <si>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</si>
  <si>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</si>
  <si>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</si>
  <si>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</si>
  <si>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</si>
  <si>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</si>
  <si>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</si>
  <si>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</si>
  <si>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</si>
  <si>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</si>
  <si>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</si>
  <si>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</si>
  <si>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</si>
  <si>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</si>
  <si>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</si>
  <si>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</si>
  <si>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</si>
  <si>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</si>
  <si>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</si>
  <si>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</si>
  <si>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</si>
  <si>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</si>
  <si>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</si>
  <si>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</si>
  <si>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</si>
  <si>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</si>
  <si>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</si>
  <si>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</si>
  <si>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</si>
  <si>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</si>
  <si>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</si>
  <si>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</si>
  <si>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</si>
  <si>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</si>
  <si>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</si>
  <si>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</si>
  <si>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</si>
  <si>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</si>
  <si>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</si>
  <si>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</si>
  <si>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</si>
  <si>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</si>
  <si>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</si>
  <si>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</si>
  <si>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</si>
  <si>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</si>
  <si>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</si>
  <si>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</si>
  <si>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</si>
  <si>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</si>
  <si>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</si>
  <si>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</si>
  <si>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</si>
  <si>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</si>
  <si>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</si>
  <si>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</si>
  <si>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</si>
  <si>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</si>
  <si>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</si>
  <si>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</si>
  <si>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</si>
  <si>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</si>
  <si>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</si>
  <si>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</si>
  <si>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</si>
  <si>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</si>
  <si>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</si>
  <si>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</si>
  <si>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</si>
  <si>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</si>
  <si>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</si>
  <si>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</si>
  <si>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</si>
  <si>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</si>
  <si>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</si>
  <si>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</si>
  <si>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</si>
  <si>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</si>
  <si>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</si>
  <si>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</si>
  <si>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</si>
  <si>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</si>
  <si>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</si>
  <si>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</si>
  <si>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</si>
  <si>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</si>
  <si>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</si>
  <si>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</si>
  <si>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</si>
  <si>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</si>
  <si>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</si>
  <si>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</si>
  <si>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</si>
  <si>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</si>
  <si>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</si>
  <si>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</si>
  <si>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</si>
  <si>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</si>
  <si>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</si>
  <si>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</si>
  <si>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</si>
  <si>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</si>
  <si>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</si>
  <si>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</si>
  <si>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</si>
  <si>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</si>
  <si>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</si>
  <si>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</si>
  <si>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</si>
  <si>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</si>
  <si>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</si>
  <si>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</si>
  <si>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</si>
  <si>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</si>
  <si>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</si>
  <si>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</si>
  <si>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</si>
  <si>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</si>
  <si>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</si>
  <si>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</si>
  <si>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</si>
  <si>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</si>
  <si>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</si>
  <si>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</si>
  <si>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</si>
  <si>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</si>
  <si>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</si>
  <si>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</si>
  <si>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</si>
  <si>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</si>
  <si>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</si>
  <si>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</si>
  <si>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</si>
  <si>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</si>
  <si>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</si>
  <si>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</si>
  <si>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</si>
  <si>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</si>
  <si>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</si>
  <si>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</si>
  <si>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</si>
  <si>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</si>
  <si>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</si>
  <si>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</si>
  <si>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</si>
  <si>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</si>
  <si>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</si>
  <si>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</si>
  <si>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</si>
  <si>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</si>
  <si>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</si>
  <si>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</si>
  <si>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</si>
  <si>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</si>
  <si>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</si>
  <si>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</si>
  <si>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</si>
  <si>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</si>
  <si>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</si>
  <si>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</si>
  <si>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</si>
  <si>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</si>
  <si>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</si>
  <si>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</si>
  <si>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</si>
  <si>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</si>
  <si>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</si>
  <si>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</si>
  <si>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</si>
  <si>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</si>
  <si>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</si>
  <si>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</si>
  <si>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</si>
  <si>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</si>
  <si>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</si>
  <si>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</si>
  <si>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</si>
  <si>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</si>
  <si>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</si>
  <si>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</si>
  <si>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</si>
  <si>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</si>
  <si>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</si>
  <si>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</si>
  <si>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</si>
  <si>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</si>
  <si>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</si>
  <si>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</si>
  <si>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</si>
  <si>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</si>
  <si>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</si>
  <si>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</si>
  <si>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</si>
  <si>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</si>
  <si>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</si>
  <si>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</si>
  <si>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</si>
  <si>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</si>
  <si>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</si>
  <si>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</si>
  <si>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</si>
  <si>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</si>
  <si>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</si>
  <si>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</si>
  <si>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</si>
  <si>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</si>
  <si>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</si>
  <si>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</si>
  <si>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</si>
  <si>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</si>
  <si>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</si>
  <si>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</si>
  <si>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</si>
  <si>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</si>
  <si>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</si>
  <si>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</si>
  <si>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</si>
  <si>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</si>
  <si>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</si>
  <si>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</si>
  <si>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</si>
  <si>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</si>
  <si>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</si>
  <si>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</si>
  <si>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</si>
  <si>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</si>
  <si>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</si>
  <si>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</si>
  <si>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</si>
  <si>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</si>
  <si>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</si>
  <si>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</si>
  <si>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</si>
  <si>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</si>
  <si>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</si>
  <si>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</si>
  <si>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</si>
  <si>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</si>
  <si>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</si>
  <si>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</si>
  <si>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</si>
  <si>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</si>
  <si>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</si>
  <si>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</si>
  <si>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</si>
  <si>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</si>
  <si>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</si>
  <si>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</si>
  <si>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</si>
  <si>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</si>
  <si>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</si>
  <si>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</si>
  <si>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</si>
  <si>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</si>
  <si>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</si>
  <si>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</si>
  <si>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</si>
  <si>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</si>
  <si>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</si>
  <si>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</si>
  <si>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</si>
  <si>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</si>
  <si>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</si>
  <si>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</si>
  <si>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</si>
  <si>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</si>
  <si>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</si>
  <si>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</si>
  <si>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</si>
  <si>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</si>
  <si>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</si>
  <si>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</si>
  <si>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</si>
  <si>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</si>
  <si>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</si>
  <si>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</si>
  <si>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</si>
  <si>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</si>
  <si>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</si>
  <si>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</si>
  <si>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</si>
  <si>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</si>
  <si>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</si>
  <si>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</si>
  <si>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</si>
  <si>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</si>
  <si>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</si>
  <si>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</si>
  <si>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</si>
  <si>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</si>
  <si>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</si>
  <si>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</si>
  <si>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</si>
  <si>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</si>
  <si>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</si>
  <si>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</si>
  <si>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</si>
  <si>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</si>
  <si>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</si>
  <si>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</si>
  <si>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</si>
  <si>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</si>
  <si>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</si>
  <si>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</si>
  <si>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</si>
  <si>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</si>
  <si>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</si>
  <si>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</si>
  <si>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</si>
  <si>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</si>
  <si>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</si>
  <si>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</si>
  <si>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</si>
  <si>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</si>
  <si>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</si>
  <si>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</si>
  <si>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</si>
  <si>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</si>
  <si>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</si>
  <si>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</si>
  <si>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</si>
  <si>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</si>
  <si>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</si>
  <si>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</si>
  <si>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</si>
  <si>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</si>
  <si>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</si>
  <si>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</si>
  <si>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</si>
  <si>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</si>
  <si>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</si>
  <si>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</si>
  <si>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</si>
  <si>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</si>
  <si>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</si>
  <si>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</si>
  <si>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</si>
  <si>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</si>
  <si>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</si>
  <si>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</si>
  <si>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</si>
  <si>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</si>
  <si>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</si>
  <si>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</si>
  <si>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</si>
  <si>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</si>
  <si>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</si>
  <si>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</si>
  <si>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</si>
  <si>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</si>
  <si>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</si>
  <si>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</si>
  <si>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</si>
  <si>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</si>
  <si>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</si>
  <si>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</si>
  <si>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</si>
  <si>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</si>
  <si>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</si>
  <si>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</si>
  <si>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</si>
  <si>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</si>
  <si>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</si>
  <si>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</si>
  <si>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</si>
  <si>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</si>
  <si>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</si>
  <si>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</si>
  <si>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</si>
  <si>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</si>
  <si>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</si>
  <si>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</si>
  <si>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</si>
  <si>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</si>
  <si>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</si>
  <si>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</si>
  <si>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</si>
  <si>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</si>
  <si>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</si>
  <si>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</si>
  <si>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</si>
  <si>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</si>
  <si>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</si>
  <si>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</si>
  <si>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</si>
  <si>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</si>
  <si>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</si>
  <si>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</si>
  <si>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</si>
  <si>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</si>
  <si>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</si>
  <si>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</si>
  <si>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</si>
  <si>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</si>
  <si>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</si>
  <si>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</si>
  <si>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</si>
  <si>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</si>
  <si>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</si>
  <si>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</si>
  <si>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</si>
  <si>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</si>
  <si>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</si>
  <si>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</si>
  <si>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</si>
  <si>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</si>
  <si>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</si>
  <si>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</si>
  <si>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</si>
  <si>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</si>
  <si>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</si>
  <si>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</si>
  <si>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</si>
  <si>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</si>
  <si>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</si>
  <si>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</si>
  <si>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</si>
  <si>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</si>
  <si>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</si>
  <si>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</si>
  <si>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</si>
  <si>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</si>
  <si>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</si>
  <si>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</si>
  <si>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</si>
  <si>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</si>
  <si>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</si>
  <si>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</si>
  <si>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</si>
  <si>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</si>
  <si>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</si>
  <si>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</si>
  <si>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</si>
  <si>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</si>
  <si>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</si>
  <si>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</si>
  <si>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</si>
  <si>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</si>
  <si>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</si>
  <si>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</si>
  <si>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</si>
  <si>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</si>
  <si>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</si>
  <si>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</si>
  <si>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</si>
  <si>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</si>
  <si>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</si>
  <si>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</si>
  <si>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</si>
  <si>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</si>
  <si>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</si>
  <si>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</si>
  <si>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</si>
  <si>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</si>
  <si>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</si>
  <si>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</si>
  <si>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</si>
  <si>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</si>
  <si>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</si>
  <si>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</si>
  <si>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</si>
  <si>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</si>
  <si>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</si>
  <si>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</si>
  <si>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</si>
  <si>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</si>
  <si>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</si>
  <si>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</si>
  <si>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</si>
  <si>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</si>
  <si>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</si>
  <si>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</si>
  <si>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</si>
  <si>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</si>
  <si>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</si>
  <si>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</si>
  <si>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</si>
  <si>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</si>
  <si>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</si>
  <si>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</si>
  <si>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</si>
  <si>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</si>
  <si>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</si>
  <si>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</si>
  <si>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</si>
  <si>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</si>
  <si>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</si>
  <si>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</si>
  <si>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</si>
  <si>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</si>
  <si>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</si>
  <si>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</si>
  <si>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</si>
  <si>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</si>
  <si>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</si>
  <si>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</si>
  <si>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</si>
  <si>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</si>
  <si>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</si>
  <si>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</si>
  <si>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</si>
  <si>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</si>
  <si>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</si>
  <si>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</si>
  <si>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</si>
  <si>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</si>
  <si>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</si>
  <si>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</si>
  <si>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</si>
  <si>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</si>
  <si>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</si>
  <si>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</si>
  <si>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</si>
  <si>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</si>
  <si>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</si>
  <si>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</si>
  <si>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</si>
  <si>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</si>
  <si>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</si>
  <si>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</si>
  <si>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</si>
  <si>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</si>
  <si>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</si>
  <si>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</si>
  <si>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</si>
  <si>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</si>
  <si>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</si>
  <si>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</si>
  <si>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</si>
  <si>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</si>
  <si>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</si>
  <si>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</si>
  <si>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</si>
  <si>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</si>
  <si>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</si>
  <si>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</si>
  <si>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</si>
  <si>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</si>
  <si>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</si>
  <si>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</si>
  <si>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</si>
  <si>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</si>
  <si>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</si>
  <si>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</si>
  <si>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</si>
  <si>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</si>
  <si>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</si>
  <si>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</si>
  <si>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</si>
  <si>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</si>
  <si>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</si>
  <si>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</si>
  <si>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</si>
  <si>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</si>
  <si>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</si>
  <si>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</si>
  <si>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</si>
  <si>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</si>
  <si>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</si>
  <si>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</si>
  <si>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</si>
  <si>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</si>
  <si>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</si>
  <si>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</si>
  <si>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</si>
  <si>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</si>
  <si>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</si>
  <si>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</si>
  <si>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</si>
  <si>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</si>
  <si>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</si>
  <si>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</si>
  <si>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</si>
  <si>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</si>
  <si>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</si>
  <si>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</si>
  <si>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</si>
  <si>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</si>
  <si>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</si>
  <si>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</si>
  <si>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</si>
  <si>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</si>
  <si>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</si>
  <si>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</si>
  <si>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</si>
  <si>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</si>
  <si>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</si>
  <si>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</si>
  <si>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</si>
  <si>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</si>
  <si>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</si>
  <si>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</si>
  <si>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</si>
  <si>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</si>
  <si>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</si>
  <si>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</si>
  <si>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</si>
  <si>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</si>
  <si>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</si>
  <si>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</si>
  <si>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</si>
  <si>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</si>
  <si>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</si>
  <si>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</si>
  <si>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</si>
  <si>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</si>
  <si>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</si>
  <si>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</si>
  <si>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</si>
  <si>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</si>
  <si>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</si>
  <si>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</si>
  <si>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</si>
  <si>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</si>
  <si>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</si>
  <si>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</si>
  <si>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</si>
  <si>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</si>
  <si>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</si>
  <si>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</si>
  <si>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</si>
  <si>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</si>
  <si>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</si>
  <si>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</si>
  <si>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</si>
  <si>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</si>
  <si>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</si>
  <si>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</si>
  <si>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</si>
  <si>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</si>
  <si>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</si>
  <si>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</si>
  <si>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</si>
  <si>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</si>
  <si>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</si>
  <si>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</si>
  <si>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</si>
  <si>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</si>
  <si>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</si>
  <si>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</si>
  <si>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</si>
  <si>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</si>
  <si>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</si>
  <si>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</si>
  <si>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</si>
  <si>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</si>
  <si>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</si>
  <si>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</si>
  <si>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</si>
  <si>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</si>
  <si>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</si>
  <si>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</si>
  <si>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</si>
  <si>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</si>
  <si>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</si>
  <si>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</si>
  <si>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</si>
  <si>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</si>
  <si>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</si>
  <si>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</si>
  <si>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</si>
  <si>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</si>
  <si>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</si>
  <si>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</si>
  <si>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</si>
  <si>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</si>
  <si>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</si>
  <si>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</si>
  <si>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</si>
  <si>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</si>
  <si>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</si>
  <si>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</si>
  <si>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</si>
  <si>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</si>
  <si>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</si>
  <si>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</si>
  <si>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</si>
  <si>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</si>
  <si>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</si>
  <si>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</si>
  <si>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</si>
  <si>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</si>
  <si>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</si>
  <si>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</si>
  <si>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</si>
  <si>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</si>
  <si>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</si>
  <si>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</si>
  <si>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</si>
  <si>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</si>
  <si>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</si>
  <si>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</si>
  <si>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</si>
  <si>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</si>
  <si>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</si>
  <si>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</si>
  <si>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</si>
  <si>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</si>
  <si>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</si>
  <si>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</si>
  <si>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</si>
  <si>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</si>
  <si>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</si>
  <si>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</si>
  <si>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</si>
  <si>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</si>
  <si>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</si>
  <si>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</si>
  <si>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</si>
  <si>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</si>
  <si>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</si>
  <si>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</si>
  <si>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</si>
  <si>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</si>
  <si>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</si>
  <si>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</si>
  <si>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</si>
  <si>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</si>
  <si>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</si>
  <si>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</si>
  <si>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</si>
  <si>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</si>
  <si>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</si>
  <si>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</si>
  <si>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</si>
  <si>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</si>
  <si>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</si>
  <si>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</si>
  <si>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</si>
  <si>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</si>
  <si>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</si>
  <si>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</si>
  <si>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</si>
  <si>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</si>
  <si>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</si>
  <si>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</si>
  <si>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</si>
  <si>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</si>
  <si>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</si>
  <si>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</si>
  <si>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</si>
  <si>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</si>
  <si>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</si>
  <si>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</si>
  <si>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</si>
  <si>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</si>
  <si>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</si>
  <si>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</si>
  <si>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</si>
  <si>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</si>
  <si>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</si>
  <si>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</si>
  <si>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</si>
  <si>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</si>
  <si>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</si>
  <si>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</si>
  <si>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</si>
  <si>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</si>
  <si>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</si>
  <si>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</si>
  <si>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</si>
  <si>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</si>
  <si>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</si>
  <si>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</si>
  <si>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</si>
  <si>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</si>
  <si>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</si>
  <si>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</si>
  <si>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</si>
  <si>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</si>
  <si>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</si>
  <si>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</si>
  <si>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</si>
  <si>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</si>
  <si>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</si>
  <si>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</si>
  <si>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</si>
  <si>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</si>
  <si>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</si>
  <si>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</si>
  <si>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</si>
  <si>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</si>
  <si>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</si>
  <si>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</si>
  <si>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</si>
  <si>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</si>
  <si>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</si>
  <si>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</si>
  <si>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</si>
  <si>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</si>
  <si>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</si>
  <si>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</si>
  <si>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</si>
  <si>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</si>
  <si>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</si>
  <si>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</si>
  <si>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</si>
  <si>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</si>
  <si>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</si>
  <si>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</si>
  <si>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</si>
  <si>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</si>
  <si>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</si>
  <si>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</si>
  <si>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</si>
  <si>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</si>
  <si>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</si>
  <si>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</si>
  <si>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</si>
  <si>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</si>
  <si>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</si>
  <si>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</si>
  <si>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</si>
  <si>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</si>
  <si>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</si>
  <si>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</si>
  <si>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</si>
  <si>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</si>
  <si>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</si>
  <si>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</si>
  <si>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</si>
  <si>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</si>
  <si>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</si>
  <si>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</si>
  <si>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</si>
  <si>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</si>
  <si>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</si>
  <si>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</si>
  <si>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</si>
  <si>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</si>
  <si>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</si>
  <si>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</si>
  <si>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</si>
  <si>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</si>
  <si>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</si>
  <si>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</si>
  <si>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</si>
  <si>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</si>
  <si>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</si>
  <si>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</si>
  <si>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</si>
  <si>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</si>
  <si>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</si>
  <si>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</si>
  <si>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</si>
  <si>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</si>
  <si>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</si>
  <si>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</si>
  <si>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</si>
  <si>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</si>
  <si>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</si>
  <si>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</si>
  <si>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</si>
  <si>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</si>
  <si>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</si>
  <si>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</si>
  <si>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</si>
  <si>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</si>
  <si>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</si>
  <si>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</si>
  <si>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</si>
  <si>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</si>
  <si>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</si>
  <si>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</si>
  <si>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</si>
  <si>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</si>
  <si>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</si>
  <si>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</si>
  <si>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</si>
  <si>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</si>
  <si>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</si>
  <si>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</si>
  <si>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</si>
  <si>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</si>
  <si>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</si>
  <si>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</si>
  <si>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</si>
  <si>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</si>
  <si>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</si>
  <si>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</si>
  <si>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</si>
  <si>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</si>
  <si>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</si>
  <si>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</si>
  <si>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</si>
  <si>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</si>
  <si>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</si>
  <si>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</si>
  <si>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</si>
  <si>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</si>
  <si>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</si>
  <si>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</si>
  <si>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</si>
  <si>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</si>
  <si>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</si>
  <si>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</si>
  <si>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</si>
  <si>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</si>
  <si>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</si>
  <si>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</si>
  <si>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</si>
  <si>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</si>
  <si>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</si>
  <si>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</si>
  <si>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</si>
  <si>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</si>
  <si>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</si>
  <si>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</si>
  <si>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</si>
  <si>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</si>
  <si>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</si>
  <si>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</si>
  <si>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</si>
  <si>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</si>
  <si>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</si>
  <si>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</si>
  <si>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</si>
  <si>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</si>
  <si>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</si>
  <si>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</si>
  <si>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</si>
  <si>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</si>
  <si>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</si>
  <si>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</si>
  <si>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</si>
  <si>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</si>
  <si>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</si>
  <si>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</si>
  <si>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</si>
  <si>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</si>
  <si>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</si>
  <si>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</si>
  <si>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</si>
  <si>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</si>
  <si>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</si>
  <si>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</si>
  <si>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</si>
  <si>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</si>
  <si>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</si>
  <si>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</si>
  <si>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</si>
  <si>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</si>
  <si>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</si>
  <si>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</si>
  <si>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</si>
  <si>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</si>
  <si>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</si>
  <si>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</si>
  <si>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</si>
  <si>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</si>
  <si>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</si>
  <si>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</si>
  <si>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</si>
  <si>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</si>
  <si>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</si>
  <si>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</si>
  <si>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</si>
  <si>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</si>
  <si>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</si>
  <si>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</si>
  <si>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</si>
  <si>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</si>
  <si>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</si>
  <si>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</si>
  <si>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</si>
  <si>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</si>
  <si>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</si>
  <si>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</si>
  <si>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</si>
  <si>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</si>
  <si>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</si>
  <si>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</si>
  <si>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</si>
  <si>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</si>
  <si>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</si>
  <si>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</si>
  <si>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</si>
  <si>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</si>
  <si>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</si>
  <si>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</si>
  <si>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</si>
  <si>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</si>
  <si>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</si>
  <si>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</si>
  <si>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</si>
  <si>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</si>
  <si>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</si>
  <si>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</si>
  <si>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</si>
  <si>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</si>
  <si>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</si>
  <si>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</si>
  <si>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</si>
  <si>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</si>
  <si>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</si>
  <si>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</si>
  <si>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</si>
  <si>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</si>
  <si>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</si>
  <si>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</si>
  <si>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</si>
  <si>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</si>
  <si>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</si>
  <si>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</si>
  <si>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</si>
  <si>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</si>
  <si>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</si>
  <si>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</si>
  <si>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</si>
  <si>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</si>
  <si>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</si>
  <si>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</si>
  <si>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</si>
  <si>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</si>
  <si>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</si>
  <si>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</si>
  <si>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</si>
  <si>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</si>
  <si>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</si>
  <si>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</si>
  <si>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</si>
  <si>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</si>
  <si>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</si>
  <si>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</si>
  <si>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</si>
  <si>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</si>
  <si>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</si>
  <si>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</si>
  <si>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</si>
  <si>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</si>
  <si>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</si>
  <si>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</si>
  <si>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</si>
  <si>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</si>
  <si>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</si>
  <si>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</si>
  <si>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</si>
  <si>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</si>
  <si>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</si>
  <si>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</si>
  <si>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</si>
  <si>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</si>
  <si>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</si>
  <si>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</si>
  <si>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</si>
  <si>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</si>
  <si>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</si>
  <si>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</si>
  <si>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</si>
  <si>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</si>
  <si>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</si>
  <si>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</si>
  <si>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</si>
  <si>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</si>
  <si>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</si>
  <si>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</si>
  <si>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</si>
  <si>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</si>
  <si>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</si>
  <si>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</si>
  <si>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</si>
  <si>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</si>
  <si>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</si>
  <si>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</si>
  <si>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</si>
  <si>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</si>
  <si>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</si>
  <si>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</si>
  <si>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</si>
  <si>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</si>
  <si>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</si>
  <si>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</si>
  <si>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</si>
  <si>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</si>
  <si>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</si>
  <si>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</si>
  <si>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</si>
  <si>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</si>
  <si>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</si>
  <si>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</si>
  <si>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</si>
  <si>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</si>
  <si>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</si>
  <si>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</si>
  <si>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</si>
  <si>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</si>
  <si>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</si>
  <si>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</si>
  <si>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</si>
  <si>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</si>
  <si>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</si>
  <si>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</si>
  <si>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</si>
  <si>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</si>
  <si>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</si>
  <si>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</si>
  <si>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</si>
  <si>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</si>
  <si>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</si>
  <si>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</si>
  <si>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</si>
  <si>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</si>
  <si>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</si>
  <si>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</si>
  <si>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</si>
  <si>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</si>
  <si>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</si>
  <si>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</si>
  <si>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</si>
  <si>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</si>
  <si>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</si>
  <si>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</si>
  <si>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</si>
  <si>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</si>
  <si>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</si>
  <si>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</si>
  <si>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</si>
  <si>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</si>
  <si>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</si>
  <si>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</si>
  <si>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</si>
  <si>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</si>
  <si>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</si>
  <si>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</si>
  <si>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</si>
  <si>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</si>
  <si>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</si>
  <si>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</si>
  <si>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</si>
  <si>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</si>
  <si>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</si>
  <si>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</si>
  <si>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</si>
  <si>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</si>
  <si>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</si>
  <si>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</si>
  <si>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</si>
  <si>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</si>
  <si>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</si>
  <si>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</si>
  <si>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</si>
  <si>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</si>
  <si>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</si>
  <si>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</si>
  <si>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</si>
  <si>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</si>
  <si>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</si>
  <si>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</si>
  <si>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</si>
  <si>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</si>
  <si>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</si>
  <si>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</si>
  <si>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</si>
  <si>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</si>
  <si>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</si>
  <si>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</si>
  <si>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</si>
  <si>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</si>
  <si>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</si>
  <si>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</si>
  <si>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</si>
  <si>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</si>
  <si>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</si>
  <si>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</si>
  <si>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</si>
  <si>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</si>
  <si>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</si>
  <si>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</si>
  <si>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</si>
  <si>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</si>
  <si>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</si>
  <si>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</si>
  <si>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</si>
  <si>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</si>
  <si>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</si>
  <si>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</si>
  <si>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</si>
  <si>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</si>
  <si>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</si>
  <si>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</si>
  <si>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</si>
  <si>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</si>
  <si>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</si>
  <si>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</si>
  <si>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</si>
  <si>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</si>
  <si>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</si>
  <si>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</si>
  <si>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</si>
  <si>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</si>
  <si>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</si>
  <si>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</si>
  <si>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</si>
  <si>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</si>
  <si>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</si>
  <si>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</si>
  <si>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</si>
  <si>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</si>
  <si>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</si>
  <si>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</si>
  <si>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</si>
  <si>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</si>
  <si>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</si>
  <si>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</si>
  <si>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</si>
  <si>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</si>
  <si>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</si>
  <si>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</si>
  <si>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</si>
  <si>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</si>
  <si>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</si>
  <si>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</si>
  <si>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</si>
  <si>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</si>
  <si>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</si>
  <si>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</si>
  <si>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</si>
  <si>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</si>
  <si>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</si>
  <si>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</si>
  <si>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</si>
  <si>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</si>
  <si>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</si>
  <si>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</si>
  <si>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</si>
  <si>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</si>
  <si>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</si>
  <si>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</si>
  <si>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</si>
  <si>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</si>
  <si>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</si>
  <si>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</si>
  <si>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</si>
  <si>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</si>
  <si>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</si>
  <si>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</si>
  <si>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</si>
  <si>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</si>
  <si>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</si>
  <si>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</si>
  <si>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</si>
  <si>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</si>
  <si>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</si>
  <si>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</si>
  <si>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</si>
  <si>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</si>
  <si>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</si>
  <si>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</si>
  <si>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</si>
  <si>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</si>
  <si>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</si>
  <si>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</si>
  <si>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</si>
  <si>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</si>
  <si>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</si>
  <si>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</si>
  <si>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</si>
  <si>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</si>
  <si>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</si>
  <si>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</si>
  <si>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</si>
  <si>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</si>
  <si>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</si>
  <si>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</si>
  <si>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</si>
  <si>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</si>
  <si>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</si>
  <si>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</si>
  <si>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</si>
  <si>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</si>
  <si>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</si>
  <si>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</si>
  <si>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</si>
  <si>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</si>
  <si>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</si>
  <si>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</si>
  <si>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</si>
  <si>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</si>
  <si>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</si>
  <si>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</si>
  <si>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</si>
  <si>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</si>
  <si>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</si>
  <si>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</si>
  <si>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</si>
  <si>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</si>
  <si>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</si>
  <si>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</si>
  <si>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</si>
  <si>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</si>
  <si>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</si>
  <si>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</si>
  <si>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</si>
  <si>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</si>
  <si>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</si>
  <si>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</si>
  <si>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</si>
  <si>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</si>
  <si>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</si>
  <si>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</si>
  <si>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</si>
  <si>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</si>
  <si>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</si>
  <si>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</si>
  <si>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</si>
  <si>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</si>
  <si>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</si>
  <si>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</si>
  <si>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</si>
  <si>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</si>
  <si>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</si>
  <si>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</si>
  <si>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</si>
  <si>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</si>
  <si>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</si>
  <si>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</si>
  <si>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</si>
  <si>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</si>
  <si>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</si>
  <si>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</si>
  <si>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</si>
  <si>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</si>
  <si>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</si>
  <si>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</si>
  <si>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</si>
  <si>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</si>
  <si>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</si>
  <si>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</si>
  <si>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</si>
  <si>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</si>
  <si>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</si>
  <si>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</si>
  <si>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</si>
  <si>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</si>
  <si>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</si>
  <si>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</si>
  <si>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</si>
  <si>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</si>
  <si>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</si>
  <si>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</si>
  <si>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</si>
  <si>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</si>
  <si>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</si>
  <si>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</si>
  <si>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</si>
  <si>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</si>
  <si>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</si>
  <si>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</si>
  <si>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</si>
  <si>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</si>
  <si>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</si>
  <si>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</si>
  <si>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</si>
  <si>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</si>
  <si>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</si>
  <si>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</si>
  <si>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</si>
  <si>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</si>
  <si>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</si>
  <si>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</si>
  <si>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</si>
  <si>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</si>
  <si>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</si>
  <si>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</si>
  <si>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</si>
  <si>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</si>
  <si>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</si>
  <si>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</si>
  <si>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</si>
  <si>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</si>
  <si>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</si>
  <si>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</si>
  <si>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</si>
  <si>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</si>
  <si>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</si>
  <si>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</si>
  <si>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</si>
  <si>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</si>
  <si>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</si>
  <si>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</si>
  <si>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</si>
  <si>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</si>
  <si>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</si>
  <si>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</si>
  <si>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</si>
  <si>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</si>
  <si>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</si>
  <si>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</si>
  <si>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</si>
  <si>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</si>
  <si>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</si>
  <si>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</si>
  <si>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</si>
  <si>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</si>
  <si>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</si>
  <si>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</si>
  <si>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</si>
  <si>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</si>
  <si>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</si>
  <si>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</si>
  <si>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</si>
  <si>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</si>
  <si>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</si>
  <si>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</si>
  <si>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</si>
  <si>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</si>
  <si>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</si>
  <si>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</si>
  <si>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</si>
  <si>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</si>
  <si>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</si>
  <si>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</si>
  <si>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</si>
  <si>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</si>
  <si>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</si>
  <si>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</si>
  <si>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</si>
  <si>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</si>
  <si>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</si>
  <si>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</si>
  <si>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</si>
  <si>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</si>
  <si>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</si>
  <si>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</si>
  <si>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</si>
  <si>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</si>
  <si>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</si>
  <si>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</si>
  <si>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</si>
  <si>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</si>
  <si>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</si>
  <si>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</si>
  <si>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</si>
  <si>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</si>
  <si>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</si>
  <si>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</si>
  <si>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</si>
  <si>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</si>
  <si>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</si>
  <si>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</si>
  <si>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</si>
  <si>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</si>
  <si>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</si>
  <si>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</si>
  <si>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</si>
  <si>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</si>
  <si>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</si>
  <si>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</si>
  <si>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</si>
  <si>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</si>
  <si>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</si>
  <si>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</si>
  <si>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</si>
  <si>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</si>
  <si>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</si>
  <si>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</si>
  <si>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</si>
  <si>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</si>
  <si>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</si>
  <si>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</si>
  <si>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</si>
  <si>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</si>
  <si>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</si>
  <si>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</si>
  <si>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</si>
  <si>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</si>
  <si>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</si>
  <si>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</si>
  <si>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</si>
  <si>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</si>
  <si>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</si>
  <si>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</si>
  <si>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</si>
  <si>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</si>
  <si>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</si>
  <si>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</si>
  <si>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</si>
  <si>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</si>
  <si>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</si>
  <si>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</si>
  <si>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</si>
  <si>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</si>
  <si>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</si>
  <si>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</si>
  <si>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</si>
  <si>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</si>
  <si>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</si>
  <si>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</si>
  <si>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</si>
  <si>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</si>
  <si>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</si>
  <si>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</si>
  <si>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</si>
  <si>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</si>
  <si>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</si>
  <si>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</si>
  <si>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</si>
  <si>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</si>
  <si>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</si>
  <si>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</si>
  <si>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</si>
  <si>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</si>
  <si>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</si>
  <si>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</si>
  <si>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</si>
  <si>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</si>
  <si>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</si>
  <si>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</si>
  <si>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</si>
  <si>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</si>
  <si>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</si>
  <si>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</si>
  <si>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</si>
  <si>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</si>
  <si>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</si>
  <si>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</si>
  <si>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</si>
  <si>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</si>
  <si>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</si>
  <si>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</si>
  <si>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</si>
  <si>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</si>
  <si>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</si>
  <si>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</si>
  <si>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</si>
  <si>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</si>
  <si>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</si>
  <si>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</si>
  <si>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</si>
  <si>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</si>
  <si>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</si>
  <si>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</si>
  <si>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</si>
  <si>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</si>
  <si>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</si>
  <si>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</si>
  <si>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</si>
  <si>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</si>
  <si>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</si>
  <si>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</si>
  <si>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</si>
  <si>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</si>
  <si>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</si>
  <si>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</si>
  <si>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</si>
  <si>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</si>
  <si>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</si>
  <si>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</si>
  <si>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</si>
  <si>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</si>
  <si>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</si>
  <si>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</si>
  <si>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</si>
  <si>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</si>
  <si>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</si>
  <si>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</si>
  <si>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</si>
  <si>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</si>
  <si>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</si>
  <si>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</si>
  <si>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</si>
  <si>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</si>
  <si>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</si>
  <si>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</si>
  <si>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</si>
  <si>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</si>
  <si>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</si>
  <si>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</si>
  <si>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</si>
  <si>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</si>
  <si>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</si>
  <si>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</si>
  <si>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</si>
  <si>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</si>
  <si>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</si>
  <si>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</si>
  <si>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</si>
  <si>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</si>
  <si>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</si>
  <si>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</si>
  <si>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</si>
  <si>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</si>
  <si>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</si>
  <si>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</si>
  <si>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</si>
  <si>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</si>
  <si>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</si>
  <si>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</si>
  <si>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</si>
  <si>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</si>
  <si>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</si>
  <si>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</si>
  <si>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</si>
  <si>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</si>
  <si>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</si>
  <si>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</si>
  <si>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</si>
  <si>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</si>
  <si>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</si>
  <si>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</si>
  <si>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</si>
  <si>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</si>
  <si>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</si>
  <si>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</si>
  <si>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</si>
  <si>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</si>
  <si>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</si>
  <si>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</si>
  <si>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</si>
  <si>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</si>
  <si>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</si>
  <si>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</si>
  <si>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</si>
  <si>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</si>
  <si>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</si>
  <si>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</si>
  <si>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</si>
  <si>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</si>
  <si>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</si>
  <si>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</si>
  <si>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</si>
  <si>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</si>
  <si>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</si>
  <si>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</si>
  <si>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</si>
  <si>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</si>
  <si>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</si>
  <si>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</si>
  <si>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</si>
  <si>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</si>
  <si>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</si>
  <si>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</si>
  <si>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</si>
  <si>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</si>
  <si>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</si>
  <si>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</si>
  <si>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</si>
  <si>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</si>
  <si>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</si>
  <si>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</si>
  <si>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</si>
  <si>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</si>
  <si>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</si>
  <si>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</si>
  <si>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</si>
  <si>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</si>
  <si>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</si>
  <si>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</si>
  <si>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</si>
  <si>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</si>
  <si>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</si>
  <si>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</si>
  <si>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</si>
  <si>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</si>
  <si>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</si>
  <si>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</si>
  <si>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</si>
  <si>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</si>
  <si>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</si>
  <si>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</si>
  <si>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</si>
  <si>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</si>
  <si>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</si>
  <si>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</si>
  <si>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</si>
  <si>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</si>
  <si>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</si>
  <si>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</si>
  <si>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</si>
  <si>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</si>
  <si>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</si>
  <si>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</si>
  <si>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</si>
  <si>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</si>
  <si>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</si>
  <si>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</si>
  <si>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</si>
  <si>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</si>
  <si>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</si>
  <si>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</si>
  <si>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</si>
  <si>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</si>
  <si>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</si>
  <si>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</si>
  <si>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</si>
  <si>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</si>
  <si>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</si>
  <si>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</si>
  <si>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</si>
  <si>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</si>
  <si>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</si>
  <si>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</si>
  <si>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</si>
  <si>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</si>
  <si>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</si>
  <si>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</si>
  <si>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</si>
  <si>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</si>
  <si>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</si>
  <si>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</si>
  <si>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</si>
  <si>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</si>
  <si>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</si>
  <si>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</si>
  <si>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</si>
  <si>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</si>
  <si>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</si>
  <si>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</si>
  <si>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</si>
  <si>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</si>
  <si>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</si>
  <si>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</si>
  <si>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</si>
  <si>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</si>
  <si>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</si>
  <si>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</si>
  <si>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</si>
  <si>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</si>
  <si>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</si>
  <si>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</si>
  <si>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</si>
  <si>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</si>
  <si>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</si>
  <si>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</si>
  <si>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</si>
  <si>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</si>
  <si>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</si>
  <si>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</si>
  <si>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</si>
  <si>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</si>
  <si>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</si>
  <si>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</si>
  <si>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</si>
  <si>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</si>
  <si>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</si>
  <si>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</si>
  <si>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</si>
  <si>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</si>
  <si>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</si>
  <si>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</si>
  <si>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</si>
  <si>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</si>
  <si>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</si>
  <si>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</si>
  <si>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</si>
  <si>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</si>
  <si>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</si>
  <si>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</si>
  <si>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</si>
  <si>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</si>
  <si>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</si>
  <si>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</si>
  <si>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</si>
  <si>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</si>
  <si>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</si>
  <si>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</si>
  <si>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</si>
  <si>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</si>
  <si>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</si>
  <si>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</si>
  <si>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</si>
  <si>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</si>
  <si>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</si>
  <si>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</si>
  <si>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</si>
  <si>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</si>
  <si>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</si>
  <si>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</si>
  <si>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</si>
  <si>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</si>
  <si>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</si>
  <si>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</si>
  <si>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</si>
  <si>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</si>
  <si>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</si>
  <si>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</si>
  <si>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</si>
  <si>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</si>
  <si>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</si>
  <si>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</si>
  <si>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</si>
  <si>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</si>
  <si>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</si>
  <si>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</si>
  <si>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</si>
  <si>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</si>
  <si>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</si>
  <si>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</si>
  <si>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</si>
  <si>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</si>
  <si>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</si>
  <si>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</si>
  <si>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</si>
  <si>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</si>
  <si>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</si>
  <si>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</si>
  <si>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</si>
  <si>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</si>
  <si>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</si>
  <si>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</si>
  <si>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</si>
  <si>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</si>
  <si>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</si>
  <si>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</si>
  <si>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</si>
  <si>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</si>
  <si>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</si>
  <si>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</si>
  <si>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</si>
  <si>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</si>
  <si>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</si>
  <si>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</si>
  <si>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</si>
  <si>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</si>
  <si>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</si>
  <si>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</si>
  <si>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</si>
  <si>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</si>
  <si>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</si>
  <si>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</si>
  <si>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</si>
  <si>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</si>
  <si>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</si>
  <si>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</si>
  <si>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</si>
  <si>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</si>
  <si>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</si>
  <si>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</si>
  <si>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</si>
  <si>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</si>
  <si>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</si>
  <si>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</si>
  <si>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</si>
  <si>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</si>
  <si>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</si>
  <si>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</si>
  <si>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</si>
  <si>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</si>
  <si>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</si>
  <si>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</si>
  <si>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</si>
  <si>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</si>
  <si>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</si>
  <si>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</si>
  <si>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</si>
  <si>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</si>
  <si>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</si>
  <si>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</si>
  <si>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</si>
  <si>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</si>
  <si>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</si>
  <si>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</si>
  <si>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</si>
  <si>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</si>
  <si>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</si>
  <si>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</si>
  <si>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</si>
  <si>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</si>
  <si>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</si>
  <si>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</si>
  <si>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</si>
  <si>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</si>
  <si>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</si>
  <si>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</si>
  <si>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</si>
  <si>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</si>
  <si>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</si>
  <si>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</si>
  <si>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</si>
  <si>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</si>
  <si>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</si>
  <si>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</si>
  <si>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</si>
  <si>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</si>
  <si>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</si>
  <si>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</si>
  <si>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</si>
  <si>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</si>
  <si>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</si>
  <si>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</si>
  <si>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</si>
  <si>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</si>
  <si>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</si>
  <si>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</si>
  <si>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</si>
  <si>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</si>
  <si>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</si>
  <si>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</si>
  <si>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</si>
  <si>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</si>
  <si>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</si>
  <si>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</si>
  <si>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</si>
  <si>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</si>
  <si>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</si>
  <si>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</si>
  <si>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</si>
  <si>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</si>
  <si>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</si>
  <si>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</si>
  <si>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</si>
  <si>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</si>
  <si>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</si>
  <si>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</si>
  <si>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</si>
  <si>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</si>
  <si>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</si>
  <si>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</si>
  <si>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</si>
  <si>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</si>
  <si>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</si>
  <si>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</si>
  <si>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</si>
  <si>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</si>
  <si>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</si>
  <si>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</si>
  <si>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</si>
  <si>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</si>
  <si>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</si>
  <si>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</si>
  <si>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</si>
  <si>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</si>
  <si>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</si>
  <si>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</si>
  <si>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</si>
  <si>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</si>
  <si>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</si>
  <si>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</si>
  <si>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</si>
  <si>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</si>
  <si>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</si>
  <si>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</si>
  <si>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</si>
  <si>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</si>
  <si>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</si>
  <si>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</si>
  <si>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</si>
  <si>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</si>
  <si>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</si>
  <si>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</si>
  <si>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</si>
  <si>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</si>
  <si>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</si>
  <si>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</si>
  <si>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</si>
  <si>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</si>
  <si>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</si>
  <si>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</si>
  <si>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</si>
  <si>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</si>
  <si>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</si>
  <si>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</si>
  <si>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</si>
  <si>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</si>
  <si>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</si>
  <si>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</si>
  <si>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</si>
  <si>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</si>
  <si>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</si>
  <si>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</si>
  <si>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</si>
  <si>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</si>
  <si>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</si>
  <si>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</si>
  <si>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</si>
  <si>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</si>
  <si>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</si>
  <si>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</si>
  <si>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</si>
  <si>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</si>
  <si>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</si>
  <si>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</si>
  <si>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</si>
  <si>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</si>
  <si>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</si>
  <si>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</si>
  <si>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</si>
  <si>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</si>
  <si>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</si>
  <si>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</si>
  <si>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</si>
  <si>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</si>
  <si>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</si>
  <si>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</si>
  <si>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</si>
  <si>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</si>
  <si>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</si>
  <si>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</si>
  <si>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</si>
  <si>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</si>
  <si>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</si>
  <si>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</si>
  <si>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</si>
  <si>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</si>
  <si>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</si>
  <si>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</si>
  <si>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</si>
  <si>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</si>
  <si>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</si>
  <si>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</si>
  <si>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</si>
  <si>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</si>
  <si>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</si>
  <si>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</si>
  <si>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</si>
  <si>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</si>
  <si>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</si>
  <si>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</si>
  <si>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</si>
  <si>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</si>
  <si>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</si>
  <si>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</si>
  <si>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</si>
  <si>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</si>
  <si>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</si>
  <si>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</si>
  <si>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</si>
  <si>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</si>
  <si>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</si>
  <si>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</si>
  <si>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</si>
  <si>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</si>
  <si>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</si>
  <si>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</si>
  <si>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</si>
  <si>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</si>
  <si>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</si>
  <si>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</si>
  <si>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</si>
  <si>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</si>
  <si>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</si>
  <si>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</si>
  <si>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</si>
  <si>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</si>
  <si>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</si>
  <si>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</si>
  <si>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</si>
  <si>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</si>
  <si>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</si>
  <si>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</si>
  <si>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</si>
  <si>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</si>
  <si>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</si>
  <si>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</si>
  <si>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</si>
  <si>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</si>
  <si>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</si>
  <si>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</si>
  <si>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</si>
  <si>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</si>
  <si>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</si>
  <si>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</si>
  <si>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</si>
  <si>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</si>
  <si>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</si>
  <si>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</si>
  <si>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</si>
  <si>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</si>
  <si>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</si>
  <si>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</si>
  <si>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</si>
  <si>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</si>
  <si>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</si>
  <si>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</si>
  <si>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</si>
  <si>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</si>
  <si>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</si>
  <si>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</si>
  <si>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</si>
  <si>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</si>
  <si>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</si>
  <si>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</si>
  <si>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</si>
  <si>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</si>
  <si>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</si>
  <si>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</si>
  <si>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</si>
  <si>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</si>
  <si>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</si>
  <si>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</si>
  <si>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</si>
  <si>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</si>
  <si>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</si>
  <si>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</si>
  <si>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</si>
  <si>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</si>
  <si>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</si>
  <si>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</si>
  <si>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</si>
  <si>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</si>
  <si>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</si>
  <si>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</si>
  <si>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</si>
  <si>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</si>
  <si>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</si>
  <si>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</si>
  <si>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</si>
  <si>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</si>
  <si>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</si>
  <si>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</si>
  <si>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</si>
  <si>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</si>
  <si>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</si>
  <si>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</si>
  <si>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</si>
  <si>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</si>
  <si>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</si>
  <si>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</si>
  <si>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</si>
  <si>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</si>
  <si>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</si>
  <si>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</si>
  <si>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</si>
  <si>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</si>
  <si>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</si>
  <si>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</si>
  <si>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</si>
  <si>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</si>
  <si>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</si>
  <si>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</si>
  <si>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</si>
  <si>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</si>
  <si>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</si>
  <si>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</si>
  <si>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</si>
  <si>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</si>
  <si>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</si>
  <si>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</si>
  <si>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</si>
  <si>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</si>
  <si>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</si>
  <si>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</si>
  <si>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</si>
  <si>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</si>
  <si>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</si>
  <si>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</si>
  <si>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</si>
  <si>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</si>
  <si>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</si>
  <si>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</si>
  <si>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</si>
  <si>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</si>
  <si>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</si>
  <si>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</si>
  <si>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</si>
  <si>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</si>
  <si>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</si>
  <si>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</si>
  <si>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</si>
  <si>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</si>
  <si>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</si>
  <si>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</si>
  <si>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</si>
  <si>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</si>
  <si>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</si>
  <si>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</si>
  <si>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</si>
  <si>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</si>
  <si>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</si>
  <si>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</si>
  <si>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</si>
  <si>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</si>
  <si>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</si>
  <si>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</si>
  <si>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</si>
  <si>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</si>
  <si>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</si>
  <si>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</si>
  <si>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</si>
  <si>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</si>
  <si>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</si>
  <si>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</si>
  <si>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</si>
  <si>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</si>
  <si>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</si>
  <si>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</si>
  <si>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</si>
  <si>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</si>
  <si>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</si>
  <si>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</si>
  <si>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</si>
  <si>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</si>
  <si>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</si>
  <si>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</si>
  <si>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</si>
  <si>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</si>
  <si>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</si>
  <si>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</si>
  <si>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</si>
  <si>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</si>
  <si>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</si>
  <si>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</si>
  <si>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</si>
  <si>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</si>
  <si>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</si>
  <si>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</si>
  <si>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</si>
  <si>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</si>
  <si>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</si>
  <si>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</si>
  <si>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</si>
  <si>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</si>
  <si>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</si>
  <si>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</si>
  <si>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</si>
  <si>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</si>
  <si>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</si>
  <si>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</si>
  <si>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</si>
  <si>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</si>
  <si>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</si>
  <si>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</si>
  <si>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</si>
  <si>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</si>
  <si>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</si>
  <si>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</si>
  <si>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</si>
  <si>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</si>
  <si>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</si>
  <si>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</si>
  <si>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</si>
  <si>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</si>
  <si>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</si>
  <si>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</si>
  <si>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</si>
  <si>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</si>
  <si>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</si>
  <si>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</si>
  <si>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</si>
  <si>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</si>
  <si>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</si>
  <si>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</si>
  <si>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</si>
  <si>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</si>
  <si>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</si>
  <si>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</si>
  <si>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</si>
  <si>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</si>
  <si>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</si>
  <si>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</si>
  <si>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</si>
  <si>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</si>
  <si>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</si>
  <si>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</si>
  <si>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</si>
  <si>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</si>
  <si>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</si>
  <si>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</si>
  <si>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</si>
  <si>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</si>
  <si>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</si>
  <si>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</si>
  <si>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</si>
  <si>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</si>
  <si>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</si>
  <si>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</si>
  <si>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</si>
  <si>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</si>
  <si>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</si>
  <si>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</si>
  <si>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</si>
  <si>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</si>
  <si>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</si>
  <si>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</si>
  <si>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</si>
  <si>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</si>
  <si>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</si>
  <si>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</si>
  <si>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</si>
  <si>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</si>
  <si>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</si>
  <si>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</si>
  <si>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</si>
  <si>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</si>
  <si>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</si>
  <si>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</si>
  <si>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</si>
  <si>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</si>
  <si>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</si>
  <si>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</si>
  <si>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</si>
  <si>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</si>
  <si>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</si>
  <si>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</si>
  <si>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</si>
  <si>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</si>
  <si>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</si>
  <si>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</si>
  <si>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</si>
  <si>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</si>
  <si>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</si>
  <si>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</si>
  <si>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</si>
  <si>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</si>
  <si>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</si>
  <si>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</si>
  <si>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</si>
  <si>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</si>
  <si>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</si>
  <si>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</si>
  <si>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</si>
  <si>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</si>
  <si>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</si>
  <si>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</si>
  <si>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</si>
  <si>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</si>
  <si>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</si>
  <si>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</si>
  <si>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</si>
  <si>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</si>
  <si>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</si>
  <si>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</si>
  <si>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</si>
  <si>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</si>
  <si>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</si>
  <si>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</si>
  <si>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</si>
  <si>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</si>
  <si>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</si>
  <si>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</si>
  <si>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</si>
  <si>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</si>
  <si>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</si>
  <si>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</si>
  <si>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</si>
  <si>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</si>
  <si>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</si>
  <si>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</si>
  <si>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</si>
  <si>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</si>
  <si>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</si>
  <si>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</si>
  <si>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</si>
  <si>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</si>
  <si>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</si>
  <si>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</si>
  <si>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</si>
  <si>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</si>
  <si>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</si>
  <si>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</si>
  <si>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</si>
  <si>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</si>
  <si>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</si>
  <si>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</si>
  <si>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</si>
  <si>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</si>
  <si>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</si>
  <si>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</si>
  <si>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</si>
  <si>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</si>
  <si>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</si>
  <si>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</si>
  <si>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</si>
  <si>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</si>
  <si>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</si>
  <si>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</si>
  <si>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</si>
  <si>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</si>
  <si>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</si>
  <si>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</si>
  <si>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</si>
  <si>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</si>
  <si>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</si>
  <si>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</si>
  <si>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</si>
  <si>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</si>
  <si>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</si>
  <si>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</si>
  <si>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</si>
  <si>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</si>
  <si>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</si>
  <si>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</si>
  <si>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</si>
  <si>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</si>
  <si>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</si>
  <si>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</si>
  <si>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</si>
  <si>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</si>
  <si>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</si>
  <si>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</si>
  <si>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</si>
  <si>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</si>
  <si>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</si>
  <si>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</si>
  <si>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</si>
  <si>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</si>
  <si>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</si>
  <si>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</si>
  <si>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</si>
  <si>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</si>
  <si>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</si>
  <si>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</si>
  <si>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</si>
  <si>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</si>
  <si>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</si>
  <si>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</si>
  <si>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</si>
  <si>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</si>
  <si>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</si>
  <si>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</si>
  <si>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</si>
  <si>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</si>
  <si>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</si>
  <si>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</si>
  <si>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</si>
  <si>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</si>
  <si>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</si>
  <si>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</si>
  <si>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</si>
  <si>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</si>
  <si>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</si>
  <si>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</si>
  <si>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</si>
  <si>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</si>
  <si>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</si>
  <si>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</si>
  <si>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</si>
  <si>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</si>
  <si>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</si>
  <si>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</si>
  <si>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</si>
  <si>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</si>
  <si>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</si>
  <si>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</si>
  <si>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</si>
  <si>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</si>
  <si>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</si>
  <si>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</si>
  <si>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</si>
  <si>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</si>
  <si>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</si>
  <si>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</si>
  <si>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</si>
  <si>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</si>
  <si>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</si>
  <si>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</si>
  <si>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</si>
  <si>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</si>
  <si>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</si>
  <si>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</si>
  <si>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</si>
  <si>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</si>
  <si>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</si>
  <si>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</si>
  <si>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</si>
  <si>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</si>
  <si>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</si>
  <si>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</si>
  <si>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</si>
  <si>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</si>
  <si>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</si>
  <si>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</si>
  <si>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</si>
  <si>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</si>
  <si>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</si>
  <si>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</si>
  <si>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</si>
  <si>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</si>
  <si>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</si>
  <si>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</si>
  <si>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</si>
  <si>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</si>
  <si>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</si>
  <si>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</si>
  <si>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</si>
  <si>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</si>
  <si>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</si>
  <si>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</si>
  <si>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</si>
  <si>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</si>
  <si>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</si>
  <si>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</si>
  <si>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</si>
  <si>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</si>
  <si>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</si>
  <si>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</si>
  <si>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</si>
  <si>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</si>
  <si>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</si>
  <si>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</si>
  <si>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</si>
  <si>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</si>
  <si>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</si>
  <si>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</si>
  <si>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</si>
  <si>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</si>
  <si>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</si>
  <si>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</si>
  <si>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</si>
  <si>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</si>
  <si>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</si>
  <si>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</si>
  <si>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</si>
  <si>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</si>
  <si>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</si>
  <si>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</si>
  <si>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</si>
  <si>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</si>
  <si>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</si>
  <si>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</si>
  <si>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</si>
  <si>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</si>
  <si>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</si>
  <si>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</si>
  <si>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</si>
  <si>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</si>
  <si>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</si>
  <si>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</si>
  <si>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</si>
  <si>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</si>
  <si>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</si>
  <si>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</si>
  <si>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</si>
  <si>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</si>
  <si>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</si>
  <si>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</si>
  <si>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</si>
  <si>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</si>
  <si>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</si>
  <si>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</si>
  <si>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</si>
  <si>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</si>
  <si>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</si>
  <si>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</si>
  <si>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</si>
  <si>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</si>
  <si>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</si>
  <si>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</si>
  <si>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</si>
  <si>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</si>
  <si>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</si>
  <si>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</si>
  <si>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</si>
  <si>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</si>
  <si>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</si>
  <si>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</si>
  <si>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</si>
  <si>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</si>
  <si>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</si>
  <si>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</si>
  <si>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</si>
  <si>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</si>
  <si>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</si>
  <si>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</si>
  <si>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</si>
  <si>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</si>
  <si>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</si>
  <si>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</si>
  <si>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</si>
  <si>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</si>
  <si>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</si>
  <si>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</si>
  <si>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</si>
  <si>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</si>
  <si>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</si>
  <si>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</si>
  <si>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</si>
  <si>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</si>
  <si>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</si>
  <si>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</si>
  <si>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</si>
  <si>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</si>
  <si>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</si>
  <si>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</si>
  <si>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</si>
  <si>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</si>
  <si>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</si>
  <si>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</si>
  <si>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</si>
  <si>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</si>
  <si>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</si>
  <si>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</si>
  <si>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</si>
  <si>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</si>
  <si>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</si>
  <si>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</si>
  <si>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</si>
  <si>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</si>
  <si>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</si>
  <si>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</si>
  <si>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</si>
  <si>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</si>
  <si>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</si>
  <si>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</si>
  <si>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</si>
  <si>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</si>
  <si>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</si>
  <si>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</si>
  <si>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</si>
  <si>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</si>
  <si>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</si>
  <si>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</si>
  <si>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</si>
  <si>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</si>
  <si>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</si>
  <si>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</si>
  <si>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</si>
  <si>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</si>
  <si>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</si>
  <si>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</si>
  <si>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</si>
  <si>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</si>
  <si>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</si>
  <si>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</si>
  <si>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</si>
  <si>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</si>
  <si>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</si>
  <si>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</si>
  <si>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</si>
  <si>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</si>
  <si>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</si>
  <si>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</si>
  <si>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</si>
  <si>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</si>
  <si>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</si>
  <si>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</si>
  <si>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</si>
  <si>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</si>
  <si>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</si>
  <si>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</si>
  <si>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</si>
  <si>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</si>
  <si>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</si>
  <si>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</si>
  <si>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</si>
  <si>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</si>
  <si>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</si>
  <si>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</si>
  <si>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</si>
  <si>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</si>
  <si>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</si>
  <si>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</si>
  <si>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</si>
  <si>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</si>
  <si>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</si>
  <si>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</si>
  <si>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</si>
  <si>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</si>
  <si>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</si>
  <si>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</si>
  <si>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</si>
  <si>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</si>
  <si>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</si>
  <si>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</si>
  <si>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</si>
  <si>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</si>
  <si>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</si>
  <si>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</si>
  <si>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</si>
  <si>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</si>
  <si>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</si>
  <si>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</si>
  <si>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</si>
  <si>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</si>
  <si>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</si>
  <si>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</si>
  <si>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</si>
  <si>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</si>
  <si>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</si>
  <si>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</si>
  <si>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</si>
  <si>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</si>
  <si>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</si>
  <si>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</si>
  <si>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</si>
  <si>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</si>
  <si>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</si>
  <si>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</si>
  <si>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</si>
  <si>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</si>
  <si>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</si>
  <si>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</si>
  <si>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</si>
  <si>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</si>
  <si>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</si>
  <si>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</si>
  <si>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</si>
  <si>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</si>
  <si>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</si>
  <si>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</si>
  <si>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</si>
  <si>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</si>
  <si>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</si>
  <si>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</si>
  <si>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</si>
  <si>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</si>
  <si>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</si>
  <si>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</si>
  <si>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</si>
  <si>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</si>
  <si>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</si>
  <si>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</si>
  <si>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</si>
  <si>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</si>
  <si>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</si>
  <si>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</si>
  <si>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</si>
  <si>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</si>
  <si>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</si>
  <si>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</si>
  <si>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</si>
  <si>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</si>
  <si>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</si>
  <si>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</si>
  <si>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</si>
  <si>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</si>
  <si>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</si>
  <si>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</si>
  <si>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</si>
  <si>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</si>
  <si>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</si>
  <si>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</si>
  <si>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</si>
  <si>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</si>
  <si>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</si>
  <si>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</si>
  <si>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</si>
  <si>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</si>
  <si>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</si>
  <si>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</si>
  <si>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</si>
  <si>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</si>
  <si>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</si>
  <si>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</si>
  <si>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</si>
  <si>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</si>
  <si>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</si>
  <si>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</si>
  <si>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</si>
  <si>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</si>
  <si>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</si>
  <si>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</si>
  <si>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</si>
  <si>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</si>
  <si>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</si>
  <si>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</si>
  <si>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</si>
  <si>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</si>
  <si>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</si>
  <si>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</si>
  <si>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</si>
  <si>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</si>
  <si>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</si>
  <si>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</si>
  <si>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</si>
  <si>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</si>
  <si>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</si>
  <si>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</si>
  <si>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</si>
  <si>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</si>
  <si>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</si>
  <si>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</si>
  <si>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</si>
  <si>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</si>
  <si>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</si>
  <si>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</si>
  <si>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</si>
  <si>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</si>
  <si>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</si>
  <si>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</si>
  <si>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</si>
  <si>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</si>
  <si>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</si>
  <si>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</si>
  <si>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</si>
  <si>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</si>
  <si>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</si>
  <si>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</si>
  <si>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</si>
  <si>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</si>
  <si>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</si>
  <si>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</si>
  <si>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</si>
  <si>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</si>
  <si>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</si>
  <si>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</si>
  <si>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</si>
  <si>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</si>
  <si>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</si>
  <si>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</si>
  <si>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</si>
  <si>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</si>
  <si>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</si>
  <si>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</si>
  <si>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</si>
  <si>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</si>
  <si>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</si>
  <si>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</si>
  <si>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</si>
  <si>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</si>
  <si>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</si>
  <si>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</si>
  <si>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</si>
  <si>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</si>
  <si>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</si>
  <si>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</si>
  <si>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</si>
  <si>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</si>
  <si>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</si>
  <si>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</si>
  <si>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</si>
  <si>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</si>
  <si>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</si>
  <si>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</si>
  <si>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</si>
  <si>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</si>
  <si>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</si>
  <si>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</si>
  <si>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</si>
  <si>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</si>
  <si>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</si>
  <si>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</si>
  <si>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</si>
  <si>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</si>
  <si>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</si>
  <si>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</si>
  <si>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</si>
  <si>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</si>
  <si>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</si>
  <si>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</si>
  <si>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</si>
  <si>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</si>
  <si>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</si>
  <si>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</si>
  <si>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</si>
  <si>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</si>
  <si>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</si>
  <si>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</si>
  <si>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</si>
  <si>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</si>
  <si>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</si>
  <si>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</si>
  <si>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</si>
  <si>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</si>
  <si>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</si>
  <si>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</si>
  <si>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</si>
  <si>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</si>
  <si>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</si>
  <si>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</si>
  <si>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</si>
  <si>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</si>
  <si>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</si>
  <si>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</si>
  <si>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</si>
  <si>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</si>
  <si>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</si>
  <si>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</si>
  <si>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</si>
  <si>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</si>
  <si>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</si>
  <si>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</si>
  <si>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</si>
  <si>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</si>
  <si>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</si>
  <si>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</si>
  <si>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</si>
  <si>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</si>
  <si>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</si>
  <si>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</si>
  <si>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</si>
  <si>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</si>
  <si>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</si>
  <si>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</si>
  <si>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</si>
  <si>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</si>
  <si>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</si>
  <si>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</si>
  <si>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</si>
  <si>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</si>
  <si>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</si>
  <si>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</si>
  <si>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</si>
  <si>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</si>
  <si>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</si>
  <si>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</si>
  <si>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</si>
  <si>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</si>
  <si>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</si>
  <si>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</si>
  <si>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</si>
  <si>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</si>
  <si>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</si>
  <si>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</si>
  <si>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</si>
  <si>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</si>
  <si>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</si>
  <si>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</si>
  <si>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</si>
  <si>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</si>
  <si>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</si>
  <si>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</si>
  <si>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</si>
  <si>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</si>
  <si>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</si>
  <si>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</si>
  <si>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</si>
  <si>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</si>
  <si>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</si>
  <si>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</si>
  <si>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</si>
  <si>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</si>
  <si>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</si>
  <si>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</si>
  <si>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</si>
  <si>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</si>
  <si>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</si>
  <si>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</si>
  <si>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</si>
  <si>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</si>
  <si>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</si>
  <si>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</si>
  <si>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</si>
  <si>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</si>
  <si>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</si>
  <si>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</si>
  <si>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</si>
  <si>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</si>
  <si>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</si>
  <si>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</si>
  <si>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</si>
  <si>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</si>
  <si>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</si>
  <si>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</si>
  <si>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</si>
  <si>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</si>
  <si>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</si>
  <si>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</si>
  <si>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</si>
  <si>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</si>
  <si>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</si>
  <si>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</si>
  <si>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</si>
  <si>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</si>
  <si>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</si>
  <si>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</si>
  <si>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</si>
  <si>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</si>
  <si>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</si>
  <si>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</si>
  <si>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</si>
  <si>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</si>
  <si>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</si>
  <si>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</si>
  <si>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</si>
  <si>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</si>
  <si>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</si>
  <si>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</si>
  <si>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</si>
  <si>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</si>
  <si>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</si>
  <si>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</si>
  <si>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</si>
  <si>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</si>
  <si>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</si>
  <si>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</si>
  <si>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</si>
  <si>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</si>
  <si>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</si>
  <si>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</si>
  <si>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</si>
  <si>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</si>
  <si>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</si>
  <si>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</si>
  <si>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</si>
  <si>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</si>
  <si>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</si>
  <si>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</si>
  <si>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</si>
  <si>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</si>
  <si>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</si>
  <si>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</si>
  <si>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</si>
  <si>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</si>
  <si>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</si>
  <si>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</si>
  <si>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</si>
  <si>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</si>
  <si>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</si>
  <si>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</si>
  <si>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</si>
  <si>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</si>
  <si>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</si>
  <si>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</si>
  <si>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</si>
  <si>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</si>
  <si>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</si>
  <si>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</si>
  <si>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</si>
  <si>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</si>
  <si>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</si>
  <si>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</si>
  <si>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</si>
  <si>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</si>
  <si>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</si>
  <si>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</si>
  <si>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</si>
  <si>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</si>
  <si>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</si>
  <si>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</si>
  <si>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</si>
  <si>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</si>
  <si>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</si>
  <si>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</si>
  <si>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</si>
  <si>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</si>
  <si>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</si>
  <si>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</si>
  <si>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</si>
  <si>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</si>
  <si>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</si>
  <si>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</si>
  <si>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</si>
  <si>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</si>
  <si>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</si>
  <si>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</si>
  <si>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</si>
  <si>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</si>
  <si>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</si>
  <si>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</si>
  <si>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</si>
  <si>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</si>
  <si>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</si>
  <si>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</si>
  <si>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</si>
  <si>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</si>
  <si>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</si>
  <si>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</si>
  <si>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</si>
  <si>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</si>
  <si>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</si>
  <si>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</si>
  <si>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</si>
  <si>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</si>
  <si>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</si>
  <si>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</si>
  <si>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</si>
  <si>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</si>
  <si>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</si>
  <si>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</si>
  <si>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</si>
  <si>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</si>
  <si>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</si>
  <si>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</si>
  <si>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</si>
  <si>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</si>
  <si>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</si>
  <si>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</si>
  <si>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</si>
  <si>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</si>
  <si>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</si>
  <si>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</si>
  <si>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</si>
  <si>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</si>
  <si>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</si>
  <si>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</si>
  <si>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</si>
  <si>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</si>
  <si>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</si>
  <si>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</si>
  <si>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</si>
  <si>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</si>
  <si>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</si>
  <si>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</si>
  <si>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</si>
  <si>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</si>
  <si>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</si>
  <si>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</si>
  <si>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</si>
  <si>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</si>
  <si>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</si>
  <si>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</si>
  <si>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</si>
  <si>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</si>
  <si>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</si>
  <si>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</si>
  <si>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</si>
  <si>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</si>
  <si>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</si>
  <si>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</si>
  <si>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</si>
  <si>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</si>
  <si>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</si>
  <si>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</si>
  <si>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</si>
  <si>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</si>
  <si>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</si>
  <si>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</si>
  <si>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</si>
  <si>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</si>
  <si>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</si>
  <si>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</si>
  <si>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</si>
  <si>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</si>
  <si>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</si>
  <si>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</si>
  <si>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</si>
  <si>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</si>
  <si>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</si>
  <si>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</si>
  <si>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</si>
  <si>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</si>
  <si>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</si>
  <si>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</si>
  <si>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</si>
  <si>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</si>
  <si>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</si>
  <si>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</si>
  <si>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</si>
  <si>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</si>
  <si>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</si>
  <si>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</si>
  <si>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</si>
  <si>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</si>
  <si>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</si>
  <si>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</si>
  <si>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</si>
  <si>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</si>
  <si>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</si>
  <si>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</si>
  <si>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</si>
  <si>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</si>
  <si>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</si>
  <si>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</si>
  <si>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</si>
  <si>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</si>
  <si>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</si>
  <si>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</si>
  <si>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</si>
  <si>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</si>
  <si>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</si>
  <si>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</si>
  <si>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</si>
  <si>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</si>
  <si>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</si>
  <si>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</si>
  <si>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</si>
  <si>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</si>
  <si>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</si>
  <si>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</si>
  <si>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</si>
  <si>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</si>
  <si>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</si>
  <si>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</si>
  <si>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</si>
  <si>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</si>
  <si>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</si>
  <si>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</si>
  <si>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</si>
  <si>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</si>
  <si>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</si>
  <si>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</si>
  <si>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</si>
  <si>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</si>
  <si>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</si>
  <si>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</si>
  <si>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</si>
  <si>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</si>
  <si>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</si>
  <si>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</si>
  <si>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</si>
  <si>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</si>
  <si>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</si>
  <si>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</si>
  <si>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</si>
  <si>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</si>
  <si>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</si>
  <si>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</si>
  <si>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</si>
  <si>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</si>
  <si>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</si>
  <si>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</si>
  <si>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</si>
  <si>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</si>
  <si>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</si>
  <si>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</si>
  <si>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</si>
  <si>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</si>
  <si>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</si>
  <si>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</si>
  <si>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</si>
  <si>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</si>
  <si>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</si>
  <si>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</si>
  <si>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</si>
  <si>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</si>
  <si>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</si>
  <si>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</si>
  <si>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</si>
  <si>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</si>
  <si>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</si>
  <si>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</si>
  <si>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</si>
  <si>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</si>
  <si>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</si>
  <si>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</si>
  <si>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</si>
  <si>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</si>
  <si>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</si>
  <si>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</si>
  <si>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</si>
  <si>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</si>
  <si>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</si>
  <si>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</si>
  <si>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</si>
  <si>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</si>
  <si>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</si>
  <si>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</si>
  <si>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</si>
  <si>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</si>
  <si>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</si>
  <si>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</si>
  <si>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</si>
  <si>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</si>
  <si>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</si>
  <si>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</si>
  <si>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</si>
  <si>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</si>
  <si>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</si>
  <si>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</si>
  <si>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</si>
  <si>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</si>
  <si>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</si>
  <si>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</si>
  <si>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</si>
  <si>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</si>
  <si>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</si>
  <si>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</si>
  <si>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</si>
  <si>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</si>
  <si>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</si>
  <si>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</si>
  <si>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</si>
  <si>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</si>
  <si>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</si>
  <si>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</si>
  <si>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</si>
  <si>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</si>
  <si>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</si>
  <si>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</si>
  <si>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</si>
  <si>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</si>
  <si>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</si>
  <si>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</si>
  <si>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</si>
  <si>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</si>
  <si>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</si>
  <si>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</si>
  <si>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</si>
  <si>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</si>
  <si>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</si>
  <si>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</si>
  <si>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</si>
  <si>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</si>
  <si>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</si>
  <si>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</si>
  <si>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</si>
  <si>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</si>
  <si>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</si>
  <si>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</si>
  <si>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</si>
  <si>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</si>
  <si>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</si>
  <si>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</si>
  <si>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</si>
  <si>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</si>
  <si>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</si>
  <si>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</si>
  <si>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</si>
  <si>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</si>
  <si>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</si>
  <si>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</si>
  <si>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</si>
  <si>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</si>
  <si>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</si>
  <si>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</si>
  <si>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</si>
  <si>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</si>
  <si>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</si>
  <si>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</si>
  <si>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</si>
  <si>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</si>
  <si>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</si>
  <si>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</si>
  <si>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</si>
  <si>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</si>
  <si>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</si>
  <si>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</si>
  <si>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</si>
  <si>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</si>
  <si>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</si>
  <si>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</si>
  <si>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</si>
  <si>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</si>
  <si>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</si>
  <si>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</si>
  <si>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</si>
  <si>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</si>
  <si>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</si>
  <si>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</si>
  <si>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</si>
  <si>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</si>
  <si>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</si>
  <si>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</si>
  <si>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</si>
  <si>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</si>
  <si>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</si>
  <si>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</si>
  <si>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</si>
  <si>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</si>
  <si>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</si>
  <si>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</si>
  <si>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</si>
  <si>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</si>
  <si>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</si>
  <si>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</si>
  <si>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</si>
  <si>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</si>
  <si>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</si>
  <si>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</si>
  <si>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</si>
  <si>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</si>
  <si>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</si>
  <si>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</si>
  <si>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</si>
  <si>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</si>
  <si>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</si>
  <si>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</si>
  <si>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</si>
  <si>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</si>
  <si>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</si>
  <si>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</si>
  <si>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</si>
  <si>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</si>
  <si>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</si>
  <si>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</si>
  <si>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</si>
  <si>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</si>
  <si>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</si>
  <si>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</si>
  <si>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</si>
  <si>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</si>
  <si>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</si>
  <si>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</si>
  <si>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</si>
  <si>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</si>
  <si>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</si>
  <si>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</si>
  <si>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</si>
  <si>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</si>
  <si>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</si>
  <si>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</si>
  <si>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</si>
  <si>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</si>
  <si>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</si>
  <si>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</si>
  <si>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</si>
  <si>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</si>
  <si>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</si>
  <si>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</si>
  <si>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</si>
  <si>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</si>
  <si>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</si>
  <si>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</si>
  <si>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</si>
  <si>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</si>
  <si>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</si>
  <si>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</si>
  <si>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</si>
  <si>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</si>
  <si>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</si>
  <si>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</si>
  <si>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</si>
  <si>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</si>
  <si>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</si>
  <si>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</si>
  <si>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</si>
  <si>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</si>
  <si>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</si>
  <si>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</si>
  <si>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</si>
  <si>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</si>
  <si>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</si>
  <si>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</si>
  <si>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</si>
  <si>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</si>
  <si>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</si>
  <si>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</si>
  <si>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</si>
  <si>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</si>
  <si>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</si>
  <si>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</si>
  <si>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</si>
  <si>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</si>
  <si>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</si>
  <si>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</si>
  <si>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</si>
  <si>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</si>
  <si>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</si>
  <si>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</si>
  <si>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</si>
  <si>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</si>
  <si>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</si>
  <si>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</si>
  <si>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</si>
  <si>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</si>
  <si>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</si>
  <si>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</si>
  <si>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</si>
  <si>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</si>
  <si>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</si>
  <si>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</si>
  <si>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</si>
  <si>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</si>
  <si>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</si>
  <si>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</si>
  <si>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</si>
  <si>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</si>
  <si>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</si>
  <si>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</si>
  <si>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</si>
  <si>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</si>
  <si>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</si>
  <si>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</si>
  <si>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</si>
  <si>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</si>
  <si>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</si>
  <si>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</si>
  <si>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</si>
  <si>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</si>
  <si>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</si>
  <si>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</si>
  <si>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</si>
  <si>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</si>
  <si>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</si>
  <si>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</si>
  <si>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</si>
  <si>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</si>
  <si>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</si>
  <si>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</si>
  <si>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</si>
  <si>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</si>
  <si>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</si>
  <si>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</si>
  <si>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</si>
  <si>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</si>
  <si>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</si>
  <si>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</si>
  <si>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</si>
  <si>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</si>
  <si>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</si>
  <si>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</si>
  <si>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</si>
  <si>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</si>
  <si>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</si>
  <si>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</si>
  <si>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</si>
  <si>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</si>
  <si>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</si>
  <si>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</si>
  <si>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</si>
  <si>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</si>
  <si>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</si>
  <si>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</si>
  <si>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</si>
  <si>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</si>
  <si>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</si>
  <si>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</si>
  <si>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</si>
  <si>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</si>
  <si>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</si>
  <si>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</si>
  <si>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</si>
  <si>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</si>
  <si>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</si>
  <si>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</si>
  <si>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</si>
  <si>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</si>
  <si>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</si>
  <si>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</si>
  <si>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</si>
  <si>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</si>
  <si>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</si>
  <si>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</si>
  <si>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</si>
  <si>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</si>
  <si>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</si>
  <si>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</si>
  <si>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</si>
  <si>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</si>
  <si>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</si>
  <si>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</si>
  <si>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</si>
  <si>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</si>
  <si>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</si>
  <si>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</si>
  <si>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</si>
  <si>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</si>
  <si>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</si>
  <si>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</si>
  <si>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</si>
  <si>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</si>
  <si>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</si>
  <si>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</si>
  <si>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</si>
  <si>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</si>
  <si>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</si>
  <si>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</si>
  <si>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</si>
  <si>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</si>
  <si>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</si>
  <si>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</si>
  <si>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</si>
  <si>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</si>
  <si>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</si>
  <si>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</si>
  <si>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</si>
  <si>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</si>
  <si>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</si>
  <si>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</si>
  <si>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</si>
  <si>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</si>
  <si>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</si>
  <si>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</si>
  <si>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</si>
  <si>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</si>
  <si>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</si>
  <si>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</si>
  <si>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</si>
  <si>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</si>
  <si>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</si>
  <si>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</si>
  <si>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</si>
  <si>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</si>
  <si>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</si>
  <si>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</si>
  <si>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</si>
  <si>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</si>
  <si>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</si>
  <si>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</si>
  <si>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</si>
  <si>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</si>
  <si>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</si>
  <si>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</si>
  <si>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</si>
  <si>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</si>
  <si>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</si>
  <si>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</si>
  <si>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</si>
  <si>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</si>
  <si>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</si>
  <si>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</si>
  <si>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</si>
  <si>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</si>
  <si>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</si>
  <si>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</si>
  <si>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</si>
  <si>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</si>
  <si>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</si>
  <si>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</si>
  <si>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</si>
  <si>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</si>
  <si>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</si>
  <si>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</si>
  <si>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</si>
  <si>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</si>
  <si>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</si>
  <si>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</si>
  <si>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</si>
  <si>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</si>
  <si>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</si>
  <si>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</si>
  <si>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</si>
  <si>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</si>
  <si>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</si>
  <si>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</si>
  <si>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</si>
  <si>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</si>
  <si>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</si>
  <si>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</si>
  <si>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</si>
  <si>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</si>
  <si>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</si>
  <si>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</si>
  <si>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</si>
  <si>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</si>
  <si>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</si>
  <si>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</si>
  <si>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</si>
  <si>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</si>
  <si>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</si>
  <si>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</si>
  <si>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</si>
  <si>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</si>
  <si>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</si>
  <si>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</si>
  <si>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</si>
  <si>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</si>
  <si>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</si>
  <si>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</si>
  <si>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</si>
  <si>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</si>
  <si>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</si>
  <si>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</si>
  <si>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</si>
  <si>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</si>
  <si>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</si>
  <si>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</si>
  <si>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</si>
  <si>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</si>
  <si>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</si>
  <si>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</si>
  <si>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</si>
  <si>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</si>
  <si>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</si>
  <si>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</si>
  <si>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</si>
  <si>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</si>
  <si>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</si>
  <si>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</si>
  <si>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</si>
  <si>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</si>
  <si>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</si>
  <si>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</si>
  <si>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</si>
  <si>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</si>
  <si>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</si>
  <si>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</si>
  <si>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</si>
  <si>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</si>
  <si>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</si>
  <si>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</si>
  <si>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</si>
  <si>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</si>
  <si>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</si>
  <si>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</si>
  <si>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</si>
  <si>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</si>
  <si>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</si>
  <si>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</si>
  <si>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</si>
  <si>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</si>
  <si>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</si>
  <si>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</si>
  <si>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</si>
  <si>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</si>
  <si>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</si>
  <si>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</si>
  <si>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</si>
  <si>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</si>
  <si>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</si>
  <si>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</si>
  <si>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</si>
  <si>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</si>
  <si>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</si>
  <si>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</si>
  <si>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</si>
  <si>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</si>
  <si>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</si>
  <si>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</si>
  <si>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</si>
  <si>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</si>
  <si>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</si>
  <si>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</si>
  <si>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</si>
  <si>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</si>
  <si>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</si>
  <si>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</si>
  <si>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</si>
  <si>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</si>
  <si>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</si>
  <si>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</si>
  <si>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</si>
  <si>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</si>
  <si>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</si>
  <si>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</si>
  <si>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</si>
  <si>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</si>
  <si>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</si>
  <si>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</si>
  <si>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</si>
  <si>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</si>
  <si>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</si>
  <si>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</si>
  <si>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</si>
  <si>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</si>
  <si>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</si>
  <si>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</si>
  <si>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</si>
  <si>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</si>
  <si>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</si>
  <si>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</si>
  <si>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</si>
  <si>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</si>
  <si>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</si>
  <si>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</si>
  <si>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</si>
  <si>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</si>
  <si>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</si>
  <si>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</si>
  <si>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</si>
  <si>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</si>
  <si>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</si>
  <si>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</si>
  <si>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</si>
  <si>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</si>
  <si>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</si>
  <si>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</si>
  <si>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</si>
  <si>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</si>
  <si>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</si>
  <si>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</si>
  <si>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</si>
  <si>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</si>
  <si>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</si>
  <si>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</si>
  <si>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</si>
  <si>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</si>
  <si>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</si>
  <si>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</si>
  <si>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</si>
  <si>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</si>
  <si>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</si>
  <si>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</si>
  <si>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</si>
  <si>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</si>
  <si>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</si>
  <si>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</si>
  <si>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</si>
  <si>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</si>
  <si>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</si>
  <si>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</si>
  <si>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</si>
  <si>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</si>
  <si>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</si>
  <si>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</si>
  <si>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</si>
  <si>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</si>
  <si>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</si>
  <si>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</si>
  <si>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</si>
  <si>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</si>
  <si>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</si>
  <si>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</si>
  <si>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</si>
  <si>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</si>
  <si>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</si>
  <si>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</si>
  <si>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</si>
  <si>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</si>
  <si>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</si>
  <si>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</si>
  <si>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</si>
  <si>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</si>
  <si>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</si>
  <si>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</si>
  <si>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</si>
  <si>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</si>
  <si>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</si>
  <si>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</si>
  <si>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</si>
  <si>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</si>
  <si>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</si>
  <si>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</si>
  <si>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</si>
  <si>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</si>
  <si>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</si>
  <si>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</si>
  <si>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</si>
  <si>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</si>
  <si>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</si>
  <si>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</si>
  <si>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</si>
  <si>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</si>
  <si>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</si>
  <si>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</si>
  <si>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</si>
  <si>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</si>
  <si>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</si>
  <si>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</si>
  <si>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</si>
  <si>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</si>
  <si>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</si>
  <si>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</si>
  <si>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</si>
  <si>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</si>
  <si>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</si>
  <si>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</si>
  <si>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</si>
  <si>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</si>
  <si>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</si>
  <si>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</si>
  <si>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</si>
  <si>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</si>
  <si>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</si>
  <si>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</si>
  <si>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</si>
  <si>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</si>
  <si>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</si>
  <si>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</si>
  <si>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</si>
  <si>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</si>
  <si>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</si>
  <si>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</si>
  <si>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</si>
  <si>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</si>
  <si>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</si>
  <si>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</si>
  <si>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</si>
  <si>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</si>
  <si>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</si>
  <si>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</si>
  <si>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</si>
  <si>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</si>
  <si>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</si>
  <si>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</si>
  <si>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</si>
  <si>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</si>
  <si>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</si>
  <si>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</si>
  <si>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</si>
  <si>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</si>
  <si>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</si>
  <si>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</si>
  <si>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</si>
  <si>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</si>
  <si>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</si>
  <si>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</si>
  <si>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</si>
  <si>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</si>
  <si>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</si>
  <si>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</si>
  <si>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</si>
  <si>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</si>
  <si>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</si>
  <si>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</si>
  <si>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</si>
  <si>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</si>
  <si>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</si>
  <si>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</si>
  <si>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</si>
  <si>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</si>
  <si>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</si>
  <si>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</si>
  <si>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</si>
  <si>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</si>
  <si>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</si>
  <si>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</si>
  <si>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</si>
  <si>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</si>
  <si>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</si>
  <si>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</si>
  <si>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</si>
  <si>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</si>
  <si>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</si>
  <si>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</si>
  <si>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</si>
  <si>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</si>
  <si>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</si>
  <si>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</si>
  <si>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</si>
  <si>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</si>
  <si>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</si>
  <si>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</si>
  <si>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</si>
  <si>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</si>
  <si>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</si>
  <si>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</si>
  <si>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</si>
  <si>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</si>
  <si>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</si>
  <si>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</si>
  <si>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</si>
  <si>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</si>
  <si>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</si>
  <si>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</si>
  <si>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</si>
  <si>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</si>
  <si>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</si>
  <si>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</si>
  <si>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</si>
  <si>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</si>
  <si>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</si>
  <si>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</si>
  <si>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</si>
  <si>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</si>
  <si>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</si>
  <si>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</si>
  <si>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</si>
  <si>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</si>
  <si>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</si>
  <si>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</si>
  <si>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</si>
  <si>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</si>
  <si>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</si>
  <si>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</si>
  <si>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</si>
  <si>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</si>
  <si>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</si>
  <si>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</si>
  <si>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</si>
  <si>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</si>
  <si>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</si>
  <si>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</si>
  <si>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</si>
  <si>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</si>
  <si>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</si>
  <si>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</si>
  <si>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</si>
  <si>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</si>
  <si>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</si>
  <si>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</si>
  <si>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</si>
  <si>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</si>
  <si>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</si>
  <si>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</si>
  <si>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</si>
  <si>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</si>
  <si>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</si>
  <si>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</si>
  <si>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</si>
  <si>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</si>
  <si>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</si>
  <si>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</si>
  <si>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</si>
  <si>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</si>
  <si>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</si>
  <si>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</si>
  <si>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</si>
  <si>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</si>
  <si>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</si>
  <si>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</si>
  <si>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</si>
  <si>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</si>
  <si>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</si>
  <si>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</si>
  <si>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</si>
  <si>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</si>
  <si>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</si>
  <si>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</si>
  <si>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</si>
  <si>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</si>
  <si>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</si>
  <si>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</si>
  <si>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</si>
  <si>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</si>
  <si>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</si>
  <si>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</si>
  <si>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</si>
  <si>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</si>
  <si>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</si>
  <si>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</si>
  <si>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</si>
  <si>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</si>
  <si>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</si>
  <si>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</si>
  <si>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</si>
  <si>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</si>
  <si>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</si>
  <si>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</si>
  <si>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</si>
  <si>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</si>
  <si>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</si>
  <si>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</si>
  <si>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</si>
  <si>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</si>
  <si>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</si>
  <si>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</si>
  <si>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</si>
  <si>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</si>
  <si>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</si>
  <si>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</si>
  <si>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</si>
  <si>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</si>
  <si>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</si>
  <si>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</si>
  <si>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</si>
  <si>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</si>
  <si>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</si>
  <si>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</si>
  <si>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</si>
  <si>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</si>
  <si>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</si>
  <si>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</si>
  <si>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</si>
  <si>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</si>
  <si>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</si>
  <si>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</si>
  <si>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</si>
  <si>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</si>
  <si>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</si>
  <si>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</si>
  <si>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</si>
  <si>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</si>
  <si>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</si>
  <si>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</si>
  <si>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</si>
  <si>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</si>
  <si>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</si>
  <si>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</si>
  <si>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</si>
  <si>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</si>
  <si>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</si>
  <si>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</si>
  <si>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</si>
  <si>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</si>
  <si>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</si>
  <si>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</si>
  <si>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</si>
  <si>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</si>
  <si>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</si>
  <si>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</si>
  <si>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</si>
  <si>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</si>
  <si>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</si>
  <si>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</si>
  <si>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</si>
  <si>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</si>
  <si>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</si>
  <si>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</si>
  <si>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</si>
  <si>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</si>
  <si>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</si>
  <si>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</si>
  <si>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</si>
  <si>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</si>
  <si>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</si>
  <si>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</si>
  <si>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</si>
  <si>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</si>
  <si>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</si>
  <si>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</si>
  <si>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</si>
  <si>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</si>
  <si>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</si>
  <si>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</si>
  <si>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</si>
  <si>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</si>
  <si>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</si>
  <si>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</si>
  <si>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</si>
  <si>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</si>
  <si>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</si>
  <si>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</si>
  <si>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</si>
  <si>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</si>
  <si>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</si>
  <si>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</si>
  <si>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</si>
  <si>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</si>
  <si>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</si>
  <si>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</si>
  <si>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</si>
  <si>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</si>
  <si>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</si>
  <si>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</si>
  <si>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</si>
  <si>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</si>
  <si>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</si>
  <si>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</si>
  <si>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</si>
  <si>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</si>
  <si>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</si>
  <si>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</si>
  <si>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</si>
  <si>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</si>
  <si>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</si>
  <si>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</si>
  <si>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</si>
  <si>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</si>
  <si>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</si>
  <si>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</si>
  <si>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</si>
  <si>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</si>
  <si>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</si>
  <si>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</si>
  <si>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</si>
  <si>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</si>
  <si>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</si>
  <si>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</si>
  <si>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</si>
  <si>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</si>
  <si>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</si>
  <si>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</si>
  <si>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</si>
  <si>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</si>
  <si>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</si>
  <si>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</si>
  <si>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</si>
  <si>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</si>
  <si>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</si>
  <si>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</si>
  <si>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</si>
  <si>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</si>
  <si>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</si>
  <si>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</si>
  <si>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</si>
  <si>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</si>
  <si>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</si>
  <si>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</si>
  <si>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</si>
  <si>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</si>
  <si>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</si>
  <si>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</si>
  <si>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</si>
  <si>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</si>
  <si>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</si>
  <si>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</si>
  <si>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</si>
  <si>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</si>
  <si>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</si>
  <si>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</si>
  <si>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</si>
  <si>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</si>
  <si>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</si>
  <si>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</si>
  <si>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</si>
  <si>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</si>
  <si>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</si>
  <si>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</si>
  <si>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</si>
  <si>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</si>
  <si>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</si>
  <si>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</si>
  <si>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</si>
  <si>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</si>
  <si>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</si>
  <si>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</si>
  <si>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</si>
  <si>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</si>
  <si>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</si>
  <si>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</si>
  <si>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</si>
  <si>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</si>
  <si>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</si>
  <si>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</si>
  <si>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</si>
  <si>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</si>
  <si>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</si>
  <si>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</si>
  <si>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</si>
  <si>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</si>
  <si>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</si>
  <si>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</si>
  <si>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</si>
  <si>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</si>
  <si>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</si>
  <si>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</si>
  <si>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</si>
  <si>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</si>
  <si>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</si>
  <si>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</si>
  <si>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</si>
  <si>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</si>
  <si>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</si>
  <si>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</si>
  <si>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</si>
  <si>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</si>
  <si>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</si>
  <si>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</si>
  <si>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</si>
  <si>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</si>
  <si>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</si>
  <si>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</si>
  <si>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</si>
  <si>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</si>
  <si>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</si>
  <si>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</si>
  <si>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</si>
  <si>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</si>
  <si>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</si>
  <si>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</si>
  <si>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</si>
  <si>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</si>
  <si>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</si>
  <si>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</si>
  <si>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</si>
  <si>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</si>
  <si>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</si>
  <si>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</si>
  <si>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</si>
  <si>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</si>
  <si>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</si>
  <si>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</si>
  <si>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</si>
  <si>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</si>
  <si>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</si>
  <si>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</si>
  <si>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</si>
  <si>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</si>
  <si>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</si>
  <si>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</si>
  <si>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</si>
  <si>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</si>
  <si>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</si>
  <si>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</si>
  <si>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</si>
  <si>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</si>
  <si>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</si>
  <si>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</si>
  <si>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</si>
  <si>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</si>
  <si>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</si>
  <si>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</si>
  <si>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</si>
  <si>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</si>
  <si>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</si>
  <si>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</si>
  <si>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</si>
  <si>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</si>
  <si>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</si>
  <si>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</si>
  <si>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</si>
  <si>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</si>
  <si>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</si>
  <si>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</si>
  <si>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</si>
  <si>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</si>
  <si>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</si>
  <si>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</si>
  <si>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</si>
  <si>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</si>
  <si>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</si>
  <si>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</si>
  <si>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</si>
  <si>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</si>
  <si>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</si>
  <si>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</si>
  <si>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</si>
  <si>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</si>
  <si>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</si>
  <si>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</si>
  <si>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</si>
  <si>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</si>
  <si>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</si>
  <si>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</si>
  <si>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</si>
  <si>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</si>
  <si>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</si>
  <si>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</si>
  <si>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</si>
  <si>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</si>
  <si>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</si>
  <si>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</si>
  <si>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</si>
  <si>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</si>
  <si>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</si>
  <si>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</si>
  <si>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</si>
  <si>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</si>
  <si>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</si>
  <si>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</si>
  <si>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</si>
  <si>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</si>
  <si>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</si>
  <si>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</si>
  <si>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</si>
  <si>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</si>
  <si>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</si>
  <si>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</si>
  <si>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</si>
  <si>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</si>
  <si>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</si>
  <si>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</si>
  <si>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</si>
  <si>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</si>
  <si>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</si>
  <si>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</si>
  <si>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</si>
  <si>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</si>
  <si>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</si>
  <si>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</si>
  <si>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</si>
  <si>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</si>
  <si>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</si>
  <si>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</si>
  <si>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</si>
  <si>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</si>
  <si>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</si>
  <si>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</si>
  <si>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</si>
  <si>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</si>
  <si>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</si>
  <si>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</si>
  <si>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</si>
  <si>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</si>
  <si>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</si>
  <si>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</si>
  <si>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</si>
  <si>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</si>
  <si>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</si>
  <si>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</si>
  <si>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</si>
  <si>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</si>
  <si>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</si>
  <si>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</si>
  <si>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</si>
  <si>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</si>
  <si>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</si>
  <si>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</si>
  <si>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</si>
  <si>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</si>
  <si>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</si>
  <si>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</si>
  <si>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</si>
  <si>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</si>
  <si>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</si>
  <si>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</si>
  <si>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</si>
  <si>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</si>
  <si>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</si>
  <si>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</si>
  <si>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</si>
  <si>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</si>
  <si>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</si>
  <si>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</si>
  <si>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</si>
  <si>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</si>
  <si>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</si>
  <si>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</si>
  <si>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</si>
  <si>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</si>
  <si>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</si>
  <si>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</si>
  <si>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</si>
  <si>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</si>
  <si>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</si>
  <si>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</si>
  <si>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</si>
  <si>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</si>
  <si>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</si>
  <si>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</si>
  <si>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</si>
  <si>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</si>
  <si>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</si>
  <si>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</si>
  <si>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</si>
  <si>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</si>
  <si>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</si>
  <si>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</si>
  <si>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</si>
  <si>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</si>
  <si>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</si>
  <si>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</si>
  <si>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</si>
  <si>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</si>
  <si>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</si>
  <si>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</si>
  <si>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</si>
  <si>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</si>
  <si>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</si>
  <si>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</si>
  <si>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</si>
  <si>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</si>
  <si>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</si>
  <si>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</si>
  <si>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</si>
  <si>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</si>
  <si>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</si>
  <si>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</si>
  <si>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</si>
  <si>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</si>
  <si>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</si>
  <si>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</si>
  <si>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</si>
  <si>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</si>
  <si>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</si>
  <si>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</si>
  <si>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</si>
  <si>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</si>
  <si>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</si>
  <si>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</si>
  <si>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</si>
  <si>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</si>
  <si>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</si>
  <si>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</si>
  <si>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</si>
  <si>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</si>
  <si>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</si>
  <si>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</si>
  <si>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</si>
  <si>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</si>
  <si>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</si>
  <si>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</si>
  <si>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</si>
  <si>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</si>
  <si>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</si>
  <si>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</si>
  <si>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</si>
  <si>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</si>
  <si>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</si>
  <si>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</si>
  <si>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</si>
  <si>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</si>
  <si>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</si>
  <si>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</si>
  <si>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</si>
  <si>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</si>
  <si>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</si>
  <si>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</si>
  <si>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</si>
  <si>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</si>
  <si>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</si>
  <si>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</si>
  <si>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</si>
  <si>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</si>
  <si>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</si>
  <si>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</si>
  <si>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</si>
  <si>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</si>
  <si>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</si>
  <si>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</si>
  <si>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</si>
  <si>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</si>
  <si>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</si>
  <si>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</si>
  <si>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</si>
  <si>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</si>
  <si>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</si>
  <si>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</si>
  <si>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</si>
  <si>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</si>
  <si>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</si>
  <si>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</si>
  <si>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</si>
  <si>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</si>
  <si>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</si>
  <si>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</si>
  <si>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</si>
  <si>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</si>
  <si>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</si>
  <si>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</si>
  <si>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</si>
  <si>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</si>
  <si>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</si>
  <si>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</si>
  <si>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</si>
  <si>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</si>
  <si>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</si>
  <si>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</si>
  <si>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</si>
  <si>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</si>
  <si>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</si>
  <si>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</si>
  <si>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</si>
  <si>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</si>
  <si>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</si>
  <si>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</si>
  <si>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</si>
  <si>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</si>
  <si>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</si>
  <si>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</si>
  <si>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</si>
  <si>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</si>
  <si>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</si>
  <si>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</si>
  <si>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</si>
  <si>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</si>
  <si>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</si>
  <si>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</si>
  <si>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</si>
  <si>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</si>
  <si>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</si>
  <si>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</si>
  <si>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</si>
  <si>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</si>
  <si>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</si>
  <si>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</si>
  <si>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</si>
  <si>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</si>
  <si>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</si>
  <si>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</si>
  <si>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</si>
  <si>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</si>
  <si>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</si>
  <si>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</si>
  <si>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</si>
  <si>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</si>
  <si>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</si>
  <si>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</si>
  <si>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</si>
  <si>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</si>
  <si>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</si>
  <si>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</si>
  <si>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</si>
  <si>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</si>
  <si>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</si>
  <si>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</si>
  <si>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</si>
  <si>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</si>
  <si>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</si>
  <si>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</si>
  <si>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</si>
  <si>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</si>
  <si>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</si>
  <si>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</si>
  <si>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</si>
  <si>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</si>
  <si>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</si>
  <si>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</si>
  <si>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</si>
  <si>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</si>
  <si>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</si>
  <si>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</si>
  <si>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</si>
  <si>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</si>
  <si>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</si>
  <si>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</si>
  <si>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</si>
  <si>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</si>
  <si>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</si>
  <si>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</si>
  <si>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</si>
  <si>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</si>
  <si>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</si>
  <si>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</si>
  <si>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</si>
  <si>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</si>
  <si>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</si>
  <si>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</si>
  <si>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</si>
  <si>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</si>
  <si>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</si>
  <si>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</si>
  <si>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</si>
  <si>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</si>
  <si>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</si>
  <si>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</si>
  <si>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</si>
  <si>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</si>
  <si>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</si>
  <si>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</si>
  <si>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</si>
  <si>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</si>
  <si>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</si>
  <si>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</si>
  <si>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</si>
  <si>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</si>
  <si>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</si>
  <si>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</si>
  <si>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</si>
  <si>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</si>
  <si>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</si>
  <si>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</si>
  <si>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</si>
  <si>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</si>
  <si>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</si>
  <si>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</si>
  <si>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</si>
  <si>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</si>
  <si>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</si>
  <si>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</si>
  <si>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</si>
  <si>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</si>
  <si>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</si>
  <si>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</si>
  <si>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</si>
  <si>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</si>
  <si>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</si>
  <si>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</si>
  <si>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</si>
  <si>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</si>
  <si>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</si>
  <si>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</si>
  <si>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</si>
  <si>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</si>
  <si>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</si>
  <si>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</si>
  <si>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</si>
  <si>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</si>
  <si>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</si>
  <si>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</si>
  <si>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</si>
  <si>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</si>
  <si>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</si>
  <si>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</si>
  <si>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</si>
  <si>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</si>
  <si>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</si>
  <si>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</si>
  <si>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</si>
  <si>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</si>
  <si>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</si>
  <si>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</si>
  <si>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</si>
  <si>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</si>
  <si>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</si>
  <si>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</si>
  <si>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</si>
  <si>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</si>
  <si>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</si>
  <si>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</si>
  <si>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</si>
  <si>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</si>
  <si>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</si>
  <si>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</si>
  <si>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</si>
  <si>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</si>
  <si>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</si>
  <si>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</si>
  <si>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</si>
  <si>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</si>
  <si>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</si>
  <si>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</si>
  <si>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</si>
  <si>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</si>
  <si>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</si>
  <si>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</si>
  <si>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</si>
  <si>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</si>
  <si>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</si>
  <si>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</si>
  <si>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</si>
  <si>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</si>
  <si>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</si>
  <si>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</si>
  <si>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</si>
  <si>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</si>
  <si>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</si>
  <si>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</si>
  <si>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</si>
  <si>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</si>
  <si>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</si>
  <si>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</si>
  <si>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</si>
  <si>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</si>
  <si>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</si>
  <si>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</si>
  <si>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</si>
  <si>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</si>
  <si>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</si>
  <si>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</si>
  <si>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</si>
  <si>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</si>
  <si>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</si>
  <si>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</si>
  <si>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</si>
  <si>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</si>
  <si>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</si>
  <si>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</si>
  <si>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</si>
  <si>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</si>
  <si>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</si>
  <si>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</si>
  <si>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</si>
  <si>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</si>
  <si>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</si>
  <si>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</si>
  <si>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</si>
  <si>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</si>
  <si>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</si>
  <si>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</si>
  <si>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</si>
  <si>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</si>
  <si>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</si>
  <si>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</si>
  <si>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</si>
  <si>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</si>
  <si>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</si>
  <si>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</si>
  <si>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</si>
  <si>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</si>
  <si>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</si>
  <si>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</si>
  <si>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</si>
  <si>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</si>
  <si>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</si>
  <si>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</si>
  <si>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</si>
  <si>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</si>
  <si>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</si>
  <si>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</si>
  <si>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</si>
  <si>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</si>
  <si>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</si>
  <si>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</si>
  <si>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</si>
  <si>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</si>
  <si>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</si>
  <si>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</si>
  <si>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</si>
  <si>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</si>
  <si>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</si>
  <si>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</si>
  <si>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</si>
  <si>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</si>
  <si>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</si>
  <si>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</si>
  <si>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</si>
  <si>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</si>
  <si>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</si>
  <si>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</si>
  <si>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</si>
  <si>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</si>
  <si>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</si>
  <si>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</si>
  <si>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</si>
  <si>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</si>
  <si>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</si>
  <si>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</si>
  <si>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</si>
  <si>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</si>
  <si>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</si>
  <si>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</si>
  <si>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</si>
  <si>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</si>
  <si>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</si>
  <si>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</si>
  <si>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</si>
  <si>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</si>
  <si>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</si>
  <si>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</si>
  <si>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</si>
  <si>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</si>
  <si>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</si>
  <si>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</si>
  <si>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</si>
  <si>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</si>
  <si>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</si>
  <si>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</si>
  <si>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</si>
  <si>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</si>
  <si>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</si>
  <si>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</si>
  <si>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</si>
  <si>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</si>
  <si>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</si>
  <si>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</si>
  <si>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</si>
  <si>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</si>
  <si>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</si>
  <si>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</si>
  <si>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</si>
  <si>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</si>
  <si>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</si>
  <si>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</si>
  <si>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</si>
  <si>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</si>
  <si>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</si>
  <si>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</si>
  <si>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</si>
  <si>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</si>
  <si>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</si>
  <si>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</si>
  <si>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</si>
  <si>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</si>
  <si>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</si>
  <si>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</si>
  <si>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</si>
  <si>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</si>
  <si>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</si>
  <si>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</si>
  <si>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</si>
  <si>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</si>
  <si>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</si>
  <si>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</si>
  <si>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</si>
  <si>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</si>
  <si>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</si>
  <si>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</si>
  <si>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</si>
  <si>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</si>
  <si>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</si>
  <si>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</si>
  <si>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</si>
  <si>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</si>
  <si>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</si>
  <si>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</si>
  <si>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</si>
  <si>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</si>
  <si>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</si>
  <si>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</si>
  <si>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</si>
  <si>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</si>
  <si>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</si>
  <si>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</si>
  <si>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</si>
  <si>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</si>
  <si>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</si>
  <si>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</si>
  <si>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</si>
  <si>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</si>
  <si>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</si>
  <si>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</si>
  <si>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</si>
  <si>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</si>
  <si>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</si>
  <si>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</si>
  <si>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</si>
  <si>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</si>
  <si>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</si>
  <si>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</si>
  <si>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</si>
  <si>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</si>
  <si>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</si>
  <si>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</si>
  <si>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</si>
  <si>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</si>
  <si>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</si>
  <si>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</si>
  <si>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</si>
  <si>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</si>
  <si>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</si>
  <si>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</si>
  <si>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</si>
  <si>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</si>
  <si>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</si>
  <si>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</si>
  <si>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</si>
  <si>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</si>
  <si>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</si>
  <si>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</si>
  <si>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</si>
  <si>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</si>
  <si>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</si>
  <si>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</si>
  <si>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</si>
  <si>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</si>
  <si>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</si>
  <si>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</si>
  <si>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</si>
  <si>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</si>
  <si>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</si>
  <si>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</si>
  <si>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</si>
  <si>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</si>
  <si>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</si>
  <si>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</si>
  <si>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</si>
  <si>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</si>
  <si>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</si>
  <si>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</si>
  <si>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</si>
  <si>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</si>
  <si>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</si>
  <si>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</si>
  <si>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</si>
  <si>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</si>
  <si>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</si>
  <si>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</si>
  <si>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</si>
  <si>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</si>
  <si>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</si>
  <si>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</si>
  <si>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</si>
  <si>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</si>
  <si>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</si>
  <si>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</si>
  <si>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</si>
  <si>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</si>
  <si>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</si>
  <si>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</si>
  <si>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</si>
  <si>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</si>
  <si>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</si>
  <si>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</si>
  <si>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</si>
  <si>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</si>
  <si>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</si>
  <si>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</si>
  <si>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</si>
  <si>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</si>
  <si>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</si>
  <si>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</si>
  <si>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</si>
  <si>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</si>
  <si>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</si>
  <si>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</si>
  <si>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</si>
  <si>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</si>
  <si>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</si>
  <si>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</si>
  <si>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</si>
  <si>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</si>
  <si>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</si>
  <si>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</si>
  <si>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</si>
  <si>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</si>
  <si>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</si>
  <si>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</si>
  <si>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</si>
  <si>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</si>
  <si>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</si>
  <si>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</si>
  <si>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</si>
  <si>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</si>
  <si>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</si>
  <si>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</si>
  <si>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</si>
  <si>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</si>
  <si>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</si>
  <si>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</si>
  <si>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</si>
  <si>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</si>
  <si>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</si>
  <si>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</si>
  <si>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</si>
  <si>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</si>
  <si>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</si>
  <si>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</si>
  <si>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</si>
  <si>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</si>
  <si>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</si>
  <si>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</si>
  <si>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</si>
  <si>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</si>
  <si>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</si>
  <si>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</si>
  <si>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</si>
  <si>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</si>
  <si>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</si>
  <si>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</si>
  <si>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</si>
  <si>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</si>
  <si>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</si>
  <si>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</si>
  <si>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</si>
  <si>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</si>
  <si>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</si>
  <si>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</si>
  <si>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</si>
  <si>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</si>
  <si>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</si>
  <si>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</si>
  <si>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</si>
  <si>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</si>
  <si>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</si>
  <si>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</si>
  <si>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</si>
  <si>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</si>
  <si>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</si>
  <si>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</si>
  <si>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</si>
  <si>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</si>
  <si>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</si>
  <si>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</si>
  <si>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</si>
  <si>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</si>
  <si>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</si>
  <si>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</si>
  <si>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</si>
  <si>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</si>
  <si>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</si>
  <si>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</si>
  <si>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</si>
  <si>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</si>
  <si>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</si>
  <si>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</si>
  <si>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</si>
  <si>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</si>
  <si>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</si>
  <si>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</si>
  <si>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</si>
  <si>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</si>
  <si>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</si>
  <si>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</si>
  <si>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</si>
  <si>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</si>
  <si>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</si>
  <si>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</si>
  <si>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</si>
  <si>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</si>
  <si>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</si>
  <si>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</si>
  <si>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</si>
  <si>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</si>
  <si>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</si>
  <si>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</si>
  <si>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</si>
  <si>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</si>
  <si>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</si>
  <si>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</si>
  <si>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</si>
  <si>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</si>
  <si>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</si>
  <si>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</si>
  <si>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</si>
  <si>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</si>
  <si>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</si>
  <si>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</si>
  <si>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</si>
  <si>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</si>
  <si>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</si>
  <si>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</si>
  <si>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</si>
  <si>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</si>
  <si>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</si>
  <si>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</si>
  <si>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</si>
  <si>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</si>
  <si>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</si>
  <si>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</si>
  <si>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</si>
  <si>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</si>
  <si>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</si>
  <si>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</si>
  <si>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</si>
  <si>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</si>
  <si>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</si>
  <si>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</si>
  <si>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</si>
  <si>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</si>
  <si>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</si>
  <si>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</si>
  <si>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</si>
  <si>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</si>
  <si>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</si>
  <si>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</si>
  <si>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</si>
  <si>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</si>
  <si>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</si>
  <si>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</si>
  <si>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</si>
  <si>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</si>
  <si>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</si>
  <si>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</si>
  <si>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</si>
  <si>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</si>
  <si>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</si>
  <si>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</si>
  <si>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</si>
  <si>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</si>
  <si>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</si>
  <si>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</si>
  <si>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</si>
  <si>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</si>
  <si>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</si>
  <si>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</si>
  <si>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</si>
  <si>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</si>
  <si>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</si>
  <si>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</si>
  <si>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</si>
  <si>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</si>
  <si>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</si>
  <si>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</si>
  <si>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</si>
  <si>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</si>
  <si>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</si>
  <si>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</si>
  <si>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</si>
  <si>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</si>
  <si>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</si>
  <si>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</si>
  <si>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</si>
  <si>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</si>
  <si>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</si>
  <si>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</si>
  <si>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</si>
  <si>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</si>
  <si>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</si>
  <si>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</si>
  <si>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</si>
  <si>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</si>
  <si>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</si>
  <si>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</si>
  <si>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</si>
  <si>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</si>
  <si>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</si>
  <si>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</si>
  <si>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</si>
  <si>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</si>
  <si>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</si>
  <si>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</si>
  <si>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</si>
  <si>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</si>
  <si>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</si>
  <si>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</si>
  <si>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</si>
  <si>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</si>
  <si>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</si>
  <si>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</si>
  <si>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</si>
  <si>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</si>
  <si>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</si>
  <si>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</si>
  <si>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</si>
  <si>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</si>
  <si>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</si>
  <si>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</si>
  <si>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</si>
  <si>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</si>
  <si>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</si>
  <si>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</si>
  <si>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</si>
  <si>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</si>
  <si>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</si>
  <si>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</si>
  <si>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</si>
  <si>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</si>
  <si>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</si>
  <si>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</si>
  <si>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</si>
  <si>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</si>
  <si>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</si>
  <si>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</si>
  <si>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</si>
  <si>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</si>
  <si>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</si>
  <si>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</si>
  <si>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</si>
  <si>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</si>
  <si>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</si>
  <si>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</si>
  <si>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</si>
  <si>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</si>
  <si>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</si>
  <si>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</si>
  <si>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</si>
  <si>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</si>
  <si>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</si>
  <si>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</si>
  <si>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</si>
  <si>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</si>
  <si>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</si>
  <si>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</si>
  <si>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</si>
  <si>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</si>
  <si>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</si>
  <si>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</si>
  <si>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</si>
  <si>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</si>
  <si>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</si>
  <si>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</si>
  <si>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</si>
  <si>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</si>
  <si>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</si>
  <si>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</si>
  <si>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</si>
  <si>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</si>
  <si>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</si>
  <si>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</si>
  <si>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</si>
  <si>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</si>
  <si>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</si>
  <si>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</si>
  <si>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</si>
  <si>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</si>
  <si>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</si>
  <si>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</si>
  <si>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</si>
  <si>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</si>
  <si>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</si>
  <si>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</si>
  <si>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</si>
  <si>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</si>
  <si>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</si>
  <si>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</si>
  <si>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</si>
  <si>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</si>
  <si>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</si>
  <si>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</si>
  <si>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</si>
  <si>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</si>
  <si>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</si>
  <si>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</si>
  <si>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</si>
  <si>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</si>
  <si>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</si>
  <si>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</si>
  <si>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</si>
  <si>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</si>
  <si>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</si>
  <si>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</si>
  <si>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</si>
  <si>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</si>
  <si>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</si>
  <si>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</si>
  <si>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</si>
  <si>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</si>
  <si>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</si>
  <si>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</si>
  <si>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</si>
  <si>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</si>
  <si>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</si>
  <si>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</si>
  <si>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</si>
  <si>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</si>
  <si>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</si>
  <si>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</si>
  <si>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</si>
  <si>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</si>
  <si>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</si>
  <si>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</si>
  <si>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</si>
  <si>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</si>
  <si>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</si>
  <si>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</si>
  <si>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</si>
  <si>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</si>
  <si>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</si>
  <si>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</si>
  <si>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</si>
  <si>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</si>
  <si>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</si>
  <si>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</si>
  <si>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</si>
  <si>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</si>
  <si>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</si>
  <si>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</si>
  <si>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</si>
  <si>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</si>
  <si>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</si>
  <si>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</si>
  <si>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</si>
  <si>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</si>
  <si>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</si>
  <si>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</si>
  <si>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</si>
  <si>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</si>
  <si>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</si>
  <si>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</si>
  <si>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</si>
  <si>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</si>
  <si>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</si>
  <si>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</si>
  <si>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</si>
  <si>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</si>
  <si>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</si>
  <si>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</si>
  <si>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</si>
  <si>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</si>
  <si>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</si>
  <si>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</si>
  <si>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</si>
  <si>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</si>
  <si>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</si>
  <si>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</si>
  <si>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</si>
  <si>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</si>
  <si>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</si>
  <si>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</si>
  <si>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</si>
  <si>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</si>
  <si>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</si>
  <si>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</si>
  <si>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</si>
  <si>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</si>
  <si>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</si>
  <si>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</si>
  <si>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</si>
  <si>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</si>
  <si>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</si>
  <si>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</si>
  <si>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</si>
  <si>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</si>
  <si>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</si>
  <si>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</si>
  <si>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</si>
  <si>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</si>
  <si>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</si>
  <si>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</si>
  <si>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</si>
  <si>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</si>
  <si>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</si>
  <si>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</si>
  <si>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</si>
  <si>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</si>
  <si>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</si>
  <si>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</si>
  <si>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</si>
  <si>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</si>
  <si>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</si>
  <si>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</si>
  <si>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</si>
  <si>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</si>
  <si>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</si>
  <si>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</si>
  <si>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</si>
  <si>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</si>
  <si>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</si>
  <si>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</si>
  <si>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</si>
  <si>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</si>
  <si>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</si>
  <si>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</si>
  <si>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</si>
  <si>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</si>
  <si>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</si>
  <si>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</si>
  <si>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</si>
  <si>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</si>
  <si>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</si>
  <si>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</si>
  <si>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</si>
  <si>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</si>
  <si>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</si>
  <si>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</si>
  <si>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</si>
  <si>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</si>
  <si>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</si>
  <si>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</si>
  <si>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</si>
  <si>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</si>
  <si>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</si>
  <si>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</si>
  <si>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</si>
  <si>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</si>
  <si>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</si>
  <si>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</si>
  <si>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</si>
  <si>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</si>
  <si>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</si>
  <si>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</si>
  <si>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</si>
  <si>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</si>
  <si>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</si>
  <si>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</si>
  <si>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</si>
  <si>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</si>
  <si>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</si>
  <si>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</si>
  <si>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</si>
  <si>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</si>
  <si>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</si>
  <si>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</si>
  <si>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</si>
  <si>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</si>
  <si>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</si>
  <si>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</si>
  <si>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</si>
  <si>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</si>
  <si>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</si>
  <si>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</si>
  <si>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</si>
  <si>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</si>
  <si>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</si>
  <si>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</si>
  <si>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</si>
  <si>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</si>
  <si>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</si>
  <si>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</si>
  <si>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</si>
  <si>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</si>
  <si>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</si>
  <si>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</si>
  <si>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</si>
  <si>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</si>
  <si>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</si>
  <si>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</si>
  <si>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</si>
  <si>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</si>
  <si>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</si>
  <si>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</si>
  <si>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</si>
  <si>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</si>
  <si>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</si>
  <si>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</si>
  <si>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</si>
  <si>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</si>
  <si>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</si>
  <si>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</si>
  <si>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</si>
  <si>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</si>
  <si>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</si>
  <si>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</si>
  <si>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</si>
  <si>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</si>
  <si>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</si>
  <si>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</si>
  <si>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</si>
  <si>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</si>
  <si>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</si>
  <si>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</si>
  <si>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</si>
  <si>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</si>
  <si>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</si>
  <si>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</si>
  <si>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</si>
  <si>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</si>
  <si>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</si>
  <si>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</si>
  <si>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</si>
  <si>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</si>
  <si>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</si>
  <si>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</si>
  <si>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</si>
  <si>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</si>
  <si>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</si>
  <si>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</si>
  <si>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</si>
  <si>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</si>
  <si>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</si>
  <si>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</si>
  <si>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</si>
  <si>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</si>
  <si>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</si>
  <si>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</si>
  <si>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</si>
  <si>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</si>
  <si>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</si>
  <si>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</si>
  <si>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</si>
  <si>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</si>
  <si>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</si>
  <si>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</si>
  <si>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</si>
  <si>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</si>
  <si>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</si>
  <si>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</si>
  <si>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</si>
  <si>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</si>
  <si>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</si>
  <si>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</si>
  <si>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</si>
  <si>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</si>
  <si>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</si>
  <si>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</si>
  <si>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</si>
  <si>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</si>
  <si>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</si>
  <si>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</si>
  <si>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</si>
  <si>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</si>
  <si>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</si>
  <si>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</si>
  <si>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</si>
  <si>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</si>
  <si>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</si>
  <si>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</si>
  <si>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</si>
  <si>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</si>
  <si>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</si>
  <si>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</si>
  <si>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</si>
  <si>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</si>
  <si>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</si>
  <si>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</si>
  <si>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</si>
  <si>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</si>
  <si>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</si>
  <si>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</si>
  <si>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</si>
  <si>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</si>
  <si>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</si>
  <si>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</si>
  <si>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</si>
  <si>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</si>
  <si>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</si>
  <si>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</si>
  <si>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</si>
  <si>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</si>
  <si>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</si>
  <si>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</si>
  <si>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</si>
  <si>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</si>
  <si>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</si>
  <si>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</si>
  <si>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</si>
  <si>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</si>
  <si>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</si>
  <si>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</si>
  <si>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</si>
  <si>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</si>
  <si>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</si>
  <si>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</si>
  <si>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</si>
  <si>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</si>
  <si>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</si>
  <si>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</si>
  <si>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</si>
  <si>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</si>
  <si>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</si>
  <si>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</si>
  <si>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</si>
  <si>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</si>
  <si>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</si>
  <si>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</si>
  <si>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</si>
  <si>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</si>
  <si>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</si>
  <si>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</si>
  <si>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</si>
  <si>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</si>
  <si>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</si>
  <si>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</si>
  <si>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</si>
  <si>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</si>
  <si>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</si>
  <si>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</si>
  <si>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</si>
  <si>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</si>
  <si>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</si>
  <si>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</si>
  <si>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</si>
  <si>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</si>
  <si>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</si>
  <si>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</si>
  <si>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</si>
  <si>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</si>
  <si>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</si>
  <si>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</si>
  <si>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</si>
  <si>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</si>
  <si>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</si>
  <si>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</si>
  <si>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</si>
  <si>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</si>
  <si>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</si>
  <si>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</si>
  <si>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</si>
  <si>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</si>
  <si>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</si>
  <si>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</si>
  <si>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</si>
  <si>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</si>
  <si>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</si>
  <si>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</si>
  <si>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</si>
  <si>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</si>
  <si>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</si>
  <si>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</si>
  <si>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</si>
  <si>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</si>
  <si>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</si>
  <si>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</si>
  <si>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</si>
  <si>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</si>
  <si>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</si>
  <si>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</si>
  <si>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</si>
  <si>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</si>
  <si>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</si>
  <si>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</si>
  <si>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</si>
  <si>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</si>
  <si>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</si>
  <si>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</si>
  <si>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</si>
  <si>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</si>
  <si>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</si>
  <si>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</si>
  <si>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</si>
  <si>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</si>
  <si>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</si>
  <si>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</si>
  <si>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</si>
  <si>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</si>
  <si>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</si>
  <si>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</si>
  <si>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</si>
  <si>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</si>
  <si>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</si>
  <si>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</si>
  <si>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</si>
  <si>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</si>
  <si>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</si>
  <si>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</si>
  <si>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</si>
  <si>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</si>
  <si>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</si>
  <si>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</si>
  <si>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</si>
  <si>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</si>
  <si>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</si>
  <si>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</si>
  <si>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</si>
  <si>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</si>
  <si>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</si>
  <si>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</si>
  <si>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</si>
  <si>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</si>
  <si>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</si>
  <si>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</si>
  <si>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</si>
  <si>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</si>
  <si>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</si>
  <si>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</si>
  <si>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</si>
  <si>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</si>
  <si>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</si>
  <si>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</si>
  <si>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</si>
  <si>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</si>
  <si>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</si>
  <si>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</si>
  <si>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</si>
  <si>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</si>
  <si>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</si>
  <si>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</si>
  <si>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</si>
  <si>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</si>
  <si>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</si>
  <si>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</si>
  <si>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</si>
  <si>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</si>
  <si>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</si>
  <si>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</si>
  <si>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</si>
  <si>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</si>
  <si>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</si>
  <si>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</si>
  <si>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</si>
  <si>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</si>
  <si>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</si>
  <si>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</si>
  <si>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</si>
  <si>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</si>
  <si>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</si>
  <si>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</si>
  <si>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</si>
  <si>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</si>
  <si>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</si>
  <si>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</si>
  <si>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</si>
  <si>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</si>
  <si>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</si>
  <si>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</si>
  <si>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</si>
  <si>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</si>
  <si>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</si>
  <si>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</si>
  <si>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</si>
  <si>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</si>
  <si>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</si>
  <si>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</si>
  <si>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</si>
  <si>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</si>
  <si>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</si>
  <si>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</si>
  <si>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</si>
  <si>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</si>
  <si>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</si>
  <si>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</si>
  <si>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</si>
  <si>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</si>
  <si>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</si>
  <si>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</si>
  <si>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</si>
  <si>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</si>
  <si>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</si>
  <si>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</si>
  <si>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</si>
  <si>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</si>
  <si>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</si>
  <si>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</si>
  <si>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</si>
  <si>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</si>
  <si>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</si>
  <si>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</si>
  <si>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</si>
  <si>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</si>
  <si>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</si>
  <si>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</si>
  <si>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</si>
  <si>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</si>
  <si>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</si>
  <si>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</si>
  <si>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</si>
  <si>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</si>
  <si>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</si>
  <si>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</si>
  <si>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</si>
  <si>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</si>
  <si>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</si>
  <si>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</si>
  <si>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</si>
  <si>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</si>
  <si>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</si>
  <si>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</si>
  <si>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</si>
  <si>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</si>
  <si>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</si>
  <si>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</si>
  <si>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</si>
  <si>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</si>
  <si>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</si>
  <si>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</si>
  <si>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</si>
  <si>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</si>
  <si>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</si>
  <si>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</si>
  <si>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</si>
  <si>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</si>
  <si>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</si>
  <si>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</si>
  <si>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</si>
  <si>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</si>
  <si>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</si>
  <si>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</si>
  <si>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</si>
  <si>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</si>
  <si>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</si>
  <si>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</si>
  <si>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</si>
  <si>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</si>
  <si>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</si>
  <si>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</si>
  <si>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</si>
  <si>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</si>
  <si>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</si>
  <si>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</si>
  <si>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</si>
  <si>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</si>
  <si>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</si>
  <si>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</si>
  <si>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</si>
  <si>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</si>
  <si>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</si>
  <si>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</si>
  <si>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</si>
  <si>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</si>
  <si>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</si>
  <si>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</si>
  <si>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</si>
  <si>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</si>
  <si>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</si>
  <si>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</si>
  <si>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</si>
  <si>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</si>
  <si>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</si>
  <si>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</si>
  <si>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</si>
  <si>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</si>
  <si>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</si>
  <si>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</si>
  <si>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</si>
  <si>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</si>
  <si>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</si>
  <si>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</si>
  <si>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</si>
  <si>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</si>
  <si>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</si>
  <si>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</si>
  <si>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</si>
  <si>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</si>
  <si>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</si>
  <si>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</si>
  <si>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</si>
  <si>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</si>
  <si>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</si>
  <si>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</si>
  <si>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</si>
  <si>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</si>
  <si>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</si>
  <si>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</si>
  <si>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</si>
  <si>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</si>
  <si>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</si>
  <si>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</si>
  <si>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</si>
  <si>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</si>
  <si>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</si>
  <si>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</si>
  <si>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</si>
  <si>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</si>
  <si>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</si>
  <si>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</si>
  <si>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</si>
  <si>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</si>
  <si>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</si>
  <si>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</si>
  <si>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</si>
  <si>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</si>
  <si>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</si>
  <si>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</si>
  <si>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</si>
  <si>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</si>
  <si>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</si>
  <si>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</si>
  <si>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</si>
  <si>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</si>
  <si>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</si>
  <si>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</si>
  <si>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</si>
  <si>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</si>
  <si>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</si>
  <si>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</si>
  <si>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</si>
  <si>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</si>
  <si>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</si>
  <si>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</si>
  <si>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</si>
  <si>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</si>
  <si>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</si>
  <si>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</si>
  <si>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</si>
  <si>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</si>
  <si>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</si>
  <si>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</si>
  <si>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</si>
  <si>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</si>
  <si>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</si>
  <si>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</si>
  <si>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</si>
  <si>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</si>
  <si>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</si>
  <si>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</si>
  <si>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</si>
  <si>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</si>
  <si>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</si>
  <si>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</si>
  <si>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</si>
  <si>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</si>
  <si>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</si>
  <si>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</si>
  <si>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</si>
  <si>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</si>
  <si>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</si>
  <si>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</si>
  <si>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</si>
  <si>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</si>
  <si>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</si>
  <si>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</si>
  <si>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</si>
  <si>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</si>
  <si>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</si>
  <si>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</si>
  <si>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</si>
  <si>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</si>
  <si>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</si>
  <si>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</si>
  <si>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</si>
  <si>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</si>
  <si>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</si>
  <si>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</si>
  <si>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</si>
  <si>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</si>
  <si>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</si>
  <si>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</si>
  <si>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</si>
  <si>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</si>
  <si>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</si>
  <si>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</si>
  <si>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</si>
  <si>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</si>
  <si>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</si>
  <si>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</si>
  <si>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</si>
  <si>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</si>
  <si>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</si>
  <si>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</si>
  <si>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</si>
  <si>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</si>
  <si>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</si>
  <si>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</si>
  <si>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</si>
  <si>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</si>
  <si>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</si>
  <si>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</si>
  <si>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</si>
  <si>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</si>
  <si>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</si>
  <si>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</si>
  <si>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</si>
  <si>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</si>
  <si>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</si>
  <si>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</si>
  <si>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</si>
  <si>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</si>
  <si>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</si>
  <si>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</si>
  <si>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</si>
  <si>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</si>
  <si>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</si>
  <si>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</si>
  <si>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</si>
  <si>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</si>
  <si>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</si>
  <si>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</si>
  <si>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</si>
  <si>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</si>
  <si>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</si>
  <si>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</si>
  <si>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</si>
  <si>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</si>
  <si>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</si>
  <si>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</si>
  <si>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</si>
  <si>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</si>
  <si>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</si>
  <si>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</si>
  <si>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</si>
  <si>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</si>
  <si>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</si>
  <si>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</si>
  <si>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</si>
  <si>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</si>
  <si>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</si>
  <si>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</si>
  <si>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</si>
  <si>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</si>
  <si>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</si>
  <si>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</si>
  <si>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</si>
  <si>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</si>
  <si>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</si>
  <si>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</si>
  <si>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</si>
  <si>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</si>
  <si>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</si>
  <si>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</si>
  <si>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</si>
  <si>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</si>
  <si>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</si>
  <si>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</si>
  <si>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</si>
  <si>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</si>
  <si>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</si>
  <si>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</si>
  <si>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</si>
  <si>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</si>
  <si>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</si>
  <si>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</si>
  <si>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</si>
  <si>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</si>
  <si>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</si>
  <si>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</si>
  <si>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</si>
  <si>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</si>
  <si>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</si>
  <si>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</si>
  <si>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</si>
  <si>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</si>
  <si>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</si>
  <si>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</si>
  <si>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</si>
  <si>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</si>
  <si>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</si>
  <si>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</si>
  <si>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</si>
  <si>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</si>
  <si>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</si>
  <si>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</si>
  <si>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</si>
  <si>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</si>
  <si>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</si>
  <si>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</si>
  <si>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</si>
  <si>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</si>
  <si>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</si>
  <si>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</si>
  <si>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</si>
  <si>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</si>
  <si>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</si>
  <si>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</si>
  <si>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</si>
  <si>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</si>
  <si>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</si>
  <si>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</si>
  <si>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</si>
  <si>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</si>
  <si>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</si>
  <si>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</si>
  <si>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</si>
  <si>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</si>
  <si>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</si>
  <si>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</si>
  <si>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</si>
  <si>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</si>
  <si>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</si>
  <si>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</si>
  <si>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</si>
  <si>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</si>
  <si>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</si>
  <si>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</si>
  <si>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</si>
  <si>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</si>
  <si>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</si>
  <si>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</si>
  <si>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</si>
  <si>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</si>
  <si>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</si>
  <si>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</si>
  <si>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</si>
  <si>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</si>
  <si>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</si>
  <si>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</si>
  <si>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</si>
  <si>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</si>
  <si>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</si>
  <si>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</si>
  <si>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</si>
  <si>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</si>
  <si>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</si>
  <si>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</si>
  <si>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</si>
  <si>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</si>
  <si>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</si>
  <si>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</si>
  <si>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</si>
  <si>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</si>
  <si>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</si>
  <si>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</si>
  <si>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</si>
  <si>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</si>
  <si>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</si>
  <si>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</si>
  <si>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</si>
  <si>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</si>
  <si>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</si>
  <si>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</si>
  <si>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</si>
  <si>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</si>
  <si>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</si>
  <si>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</si>
  <si>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</si>
  <si>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</si>
  <si>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</si>
  <si>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</si>
  <si>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</si>
  <si>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</si>
  <si>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</si>
  <si>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</si>
  <si>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</si>
  <si>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</si>
  <si>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</si>
  <si>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</si>
  <si>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</si>
  <si>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</si>
  <si>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</si>
  <si>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</si>
  <si>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</si>
  <si>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</si>
  <si>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</si>
  <si>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</si>
  <si>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</si>
  <si>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</si>
  <si>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</si>
  <si>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</si>
  <si>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</si>
  <si>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</si>
  <si>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</si>
  <si>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</si>
  <si>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</si>
  <si>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</si>
  <si>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</si>
  <si>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</si>
  <si>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</si>
  <si>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</si>
  <si>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</si>
  <si>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</si>
  <si>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</si>
  <si>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</si>
  <si>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</si>
  <si>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</si>
  <si>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</si>
  <si>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</si>
  <si>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</si>
  <si>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</si>
  <si>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</si>
  <si>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</si>
  <si>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</si>
  <si>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</si>
  <si>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</si>
  <si>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</si>
  <si>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</si>
  <si>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</si>
  <si>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</si>
  <si>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</si>
  <si>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</si>
  <si>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</si>
  <si>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</si>
  <si>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</si>
  <si>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</si>
  <si>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</si>
  <si>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</si>
  <si>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</si>
  <si>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</si>
  <si>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</si>
  <si>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</si>
  <si>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</si>
  <si>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</si>
  <si>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</si>
  <si>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</si>
  <si>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</si>
  <si>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</si>
  <si>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</si>
  <si>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</si>
  <si>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</si>
  <si>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</si>
  <si>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</si>
  <si>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</si>
  <si>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</si>
  <si>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</si>
  <si>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</si>
  <si>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</si>
  <si>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</si>
  <si>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</si>
  <si>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</si>
  <si>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</si>
  <si>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</si>
  <si>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</si>
  <si>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</si>
  <si>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</si>
  <si>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</si>
  <si>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</si>
  <si>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</si>
  <si>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</si>
  <si>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</si>
  <si>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</si>
  <si>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</si>
  <si>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</si>
  <si>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</si>
  <si>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</si>
  <si>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</si>
  <si>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</si>
  <si>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</si>
  <si>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</si>
  <si>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</si>
  <si>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</si>
  <si>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</si>
  <si>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</si>
  <si>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</si>
  <si>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</si>
  <si>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</si>
  <si>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</si>
  <si>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</si>
  <si>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</si>
  <si>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</si>
  <si>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</si>
  <si>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</si>
  <si>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</si>
  <si>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</si>
  <si>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</si>
  <si>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</si>
  <si>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</si>
  <si>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</si>
  <si>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</si>
  <si>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</si>
  <si>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</si>
  <si>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</si>
  <si>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</si>
  <si>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</si>
  <si>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</si>
  <si>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</si>
  <si>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</si>
  <si>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</si>
  <si>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</si>
  <si>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</si>
  <si>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</si>
  <si>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</si>
  <si>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</si>
  <si>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</si>
  <si>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</si>
  <si>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</si>
  <si>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</si>
  <si>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</si>
  <si>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</si>
  <si>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</si>
  <si>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</si>
  <si>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</si>
  <si>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</si>
  <si>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</si>
  <si>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</si>
  <si>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</si>
  <si>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</si>
  <si>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</si>
  <si>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</si>
  <si>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</si>
  <si>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</si>
  <si>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</si>
  <si>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</si>
  <si>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</si>
  <si>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</si>
  <si>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</si>
  <si>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</si>
  <si>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</si>
  <si>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</si>
  <si>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</si>
  <si>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</si>
  <si>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</si>
  <si>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</si>
  <si>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</si>
  <si>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</si>
  <si>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</si>
  <si>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</si>
  <si>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</si>
  <si>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</si>
  <si>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</si>
  <si>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</si>
  <si>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</si>
  <si>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</si>
  <si>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</si>
  <si>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</si>
  <si>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</si>
  <si>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</si>
  <si>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</si>
  <si>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</si>
  <si>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</si>
  <si>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</si>
  <si>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</si>
  <si>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</si>
  <si>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</si>
  <si>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</si>
  <si>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</si>
  <si>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</si>
  <si>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</si>
  <si>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</si>
  <si>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</si>
  <si>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</si>
  <si>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</si>
  <si>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</si>
  <si>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</si>
  <si>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</si>
  <si>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</si>
  <si>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</si>
  <si>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</si>
  <si>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</si>
  <si>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</si>
  <si>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</si>
  <si>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</si>
  <si>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</si>
  <si>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</si>
  <si>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</si>
  <si>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</si>
  <si>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</si>
  <si>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</si>
  <si>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</si>
  <si>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</si>
  <si>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</si>
  <si>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</si>
  <si>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</si>
  <si>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</si>
  <si>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</si>
  <si>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</si>
  <si>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</si>
  <si>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</si>
  <si>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</si>
  <si>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</si>
  <si>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</si>
  <si>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</si>
  <si>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</si>
  <si>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</si>
  <si>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</si>
  <si>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</si>
  <si>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</si>
  <si>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</si>
  <si>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</si>
  <si>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</si>
  <si>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</si>
  <si>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</si>
  <si>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</si>
  <si>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</si>
  <si>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</si>
  <si>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</si>
  <si>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</si>
  <si>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</si>
  <si>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</si>
  <si>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</si>
  <si>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</si>
  <si>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</si>
  <si>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</si>
  <si>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</si>
  <si>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</si>
  <si>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</si>
  <si>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</si>
  <si>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</si>
  <si>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</si>
  <si>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</si>
  <si>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</si>
  <si>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</si>
  <si>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</si>
  <si>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</si>
  <si>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</si>
  <si>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</si>
  <si>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</si>
  <si>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</si>
  <si>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</si>
  <si>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</si>
  <si>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</si>
  <si>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</si>
  <si>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</si>
  <si>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</si>
  <si>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</si>
  <si>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</si>
  <si>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</si>
  <si>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</si>
  <si>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</si>
  <si>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</si>
  <si>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</si>
  <si>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</si>
  <si>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</si>
  <si>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</si>
  <si>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</si>
  <si>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</si>
  <si>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</si>
  <si>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</si>
  <si>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</si>
  <si>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</si>
  <si>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</si>
  <si>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</si>
  <si>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</si>
  <si>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</si>
  <si>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</si>
  <si>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</si>
  <si>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</si>
  <si>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</si>
  <si>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</si>
  <si>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</si>
  <si>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</si>
  <si>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</si>
  <si>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</si>
  <si>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</si>
  <si>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</si>
  <si>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</si>
  <si>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</si>
  <si>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</si>
  <si>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</si>
  <si>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</si>
  <si>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</si>
  <si>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</si>
  <si>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</si>
  <si>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</si>
  <si>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</si>
  <si>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</si>
  <si>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</si>
  <si>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</si>
  <si>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</si>
  <si>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</si>
  <si>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</si>
  <si>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</si>
  <si>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</si>
  <si>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</si>
  <si>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</si>
  <si>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</si>
  <si>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</si>
  <si>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</si>
  <si>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</si>
  <si>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</si>
  <si>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</si>
  <si>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</si>
  <si>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</si>
  <si>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</si>
  <si>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</si>
  <si>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</si>
  <si>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</si>
  <si>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</si>
  <si>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</si>
  <si>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</si>
  <si>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</si>
  <si>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</si>
  <si>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</si>
  <si>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</si>
  <si>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</si>
  <si>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</si>
  <si>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</si>
  <si>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</si>
  <si>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</si>
  <si>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</si>
  <si>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</si>
  <si>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</si>
  <si>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</si>
  <si>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</si>
  <si>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</si>
  <si>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</si>
  <si>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</si>
  <si>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</si>
  <si>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</si>
  <si>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</si>
  <si>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</si>
  <si>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</si>
  <si>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</si>
  <si>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</si>
  <si>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</si>
  <si>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</si>
  <si>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</si>
  <si>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</si>
  <si>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</si>
  <si>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</si>
  <si>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</si>
  <si>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</si>
  <si>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</si>
  <si>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</si>
  <si>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</si>
  <si>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</si>
  <si>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</si>
  <si>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</si>
  <si>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</si>
  <si>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</si>
  <si>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</si>
  <si>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</si>
  <si>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</si>
  <si>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</si>
  <si>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</si>
  <si>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</si>
  <si>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</si>
  <si>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</si>
  <si>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</si>
  <si>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</si>
  <si>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</si>
  <si>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</si>
  <si>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</si>
  <si>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</si>
  <si>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</si>
  <si>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</si>
  <si>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</si>
  <si>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</si>
  <si>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</si>
  <si>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</si>
  <si>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</si>
  <si>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</si>
  <si>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</si>
  <si>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</si>
  <si>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</si>
  <si>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</si>
  <si>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</si>
  <si>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</si>
  <si>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</si>
  <si>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</si>
  <si>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</si>
  <si>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</si>
  <si>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</si>
  <si>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</si>
  <si>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</si>
  <si>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</si>
  <si>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</si>
  <si>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</si>
  <si>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</si>
  <si>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</si>
  <si>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</si>
  <si>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</si>
  <si>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</si>
  <si>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</si>
  <si>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</si>
  <si>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</si>
  <si>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</si>
  <si>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</si>
  <si>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</si>
  <si>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</si>
  <si>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</si>
  <si>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</si>
  <si>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</si>
  <si>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</si>
  <si>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</si>
  <si>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</si>
  <si>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</si>
  <si>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</si>
  <si>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</si>
  <si>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</si>
  <si>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</si>
  <si>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</si>
  <si>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</si>
  <si>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</si>
  <si>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</si>
  <si>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</si>
  <si>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</si>
  <si>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</si>
  <si>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</si>
  <si>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</si>
  <si>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</si>
  <si>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</si>
  <si>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</si>
  <si>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</si>
  <si>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</si>
  <si>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</si>
  <si>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</si>
  <si>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</si>
  <si>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</si>
  <si>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</si>
  <si>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</si>
  <si>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</si>
  <si>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</si>
  <si>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</si>
  <si>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</si>
  <si>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</si>
  <si>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</si>
  <si>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</si>
  <si>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</si>
  <si>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</si>
  <si>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</si>
  <si>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</si>
  <si>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</si>
  <si>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</si>
  <si>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</si>
  <si>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</si>
  <si>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</si>
  <si>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</si>
  <si>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</si>
  <si>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</si>
  <si>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</si>
  <si>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</si>
  <si>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</si>
  <si>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</si>
  <si>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</si>
  <si>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</si>
  <si>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</si>
  <si>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</si>
  <si>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</si>
  <si>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</si>
  <si>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</si>
  <si>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</si>
  <si>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</si>
  <si>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</si>
  <si>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</si>
  <si>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</si>
  <si>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</si>
  <si>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</si>
  <si>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</si>
  <si>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</si>
  <si>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</si>
  <si>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</si>
  <si>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</si>
  <si>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</si>
  <si>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</si>
  <si>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</si>
  <si>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</si>
  <si>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</si>
  <si>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</si>
  <si>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</si>
  <si>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</si>
  <si>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</si>
  <si>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</si>
  <si>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</si>
  <si>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</si>
  <si>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</si>
  <si>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</si>
  <si>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</si>
  <si>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</si>
  <si>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</si>
  <si>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</si>
  <si>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</si>
  <si>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</si>
  <si>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</si>
  <si>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</si>
  <si>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</si>
  <si>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</si>
  <si>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</si>
  <si>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</si>
  <si>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</si>
  <si>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</si>
  <si>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</si>
  <si>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</si>
  <si>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</si>
  <si>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</si>
  <si>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</si>
  <si>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</si>
  <si>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</si>
  <si>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</si>
  <si>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</si>
  <si>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</si>
  <si>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</si>
  <si>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</si>
  <si>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</si>
  <si>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</si>
  <si>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</si>
  <si>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</si>
  <si>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</si>
  <si>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</si>
  <si>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</si>
  <si>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</si>
  <si>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</si>
  <si>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</si>
  <si>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</si>
  <si>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</si>
  <si>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</si>
  <si>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</si>
  <si>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</si>
  <si>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</si>
  <si>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</si>
  <si>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</si>
  <si>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</si>
  <si>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</si>
  <si>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</si>
  <si>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</si>
  <si>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</si>
  <si>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</si>
  <si>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</si>
  <si>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</si>
  <si>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</si>
  <si>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</si>
  <si>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</si>
  <si>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</si>
  <si>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</si>
  <si>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</si>
  <si>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</si>
  <si>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</si>
  <si>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</si>
  <si>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</si>
  <si>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</si>
  <si>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</si>
  <si>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</si>
  <si>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</si>
  <si>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</si>
  <si>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</si>
  <si>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</si>
  <si>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</si>
  <si>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</si>
  <si>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</si>
  <si>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</si>
  <si>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</si>
  <si>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</si>
  <si>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</si>
  <si>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</si>
  <si>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</si>
  <si>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</si>
  <si>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</si>
  <si>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</si>
  <si>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</si>
  <si>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</si>
  <si>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</si>
  <si>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</si>
  <si>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</si>
  <si>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</si>
  <si>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</si>
  <si>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</si>
  <si>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</si>
  <si>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</si>
  <si>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</si>
  <si>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</si>
  <si>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</si>
  <si>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</si>
  <si>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</si>
  <si>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</si>
  <si>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</si>
  <si>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</si>
  <si>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</si>
  <si>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</si>
  <si>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</si>
  <si>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</si>
  <si>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</si>
  <si>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</si>
  <si>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</si>
  <si>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</si>
  <si>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</si>
  <si>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</si>
  <si>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</si>
  <si>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</si>
  <si>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</si>
  <si>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</si>
  <si>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</si>
  <si>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</si>
  <si>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</si>
  <si>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</si>
  <si>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</si>
  <si>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</si>
  <si>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</si>
  <si>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</si>
  <si>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</si>
  <si>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</si>
  <si>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</si>
  <si>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</si>
  <si>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</si>
  <si>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</si>
  <si>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</si>
  <si>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</si>
  <si>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</si>
  <si>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</si>
  <si>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</si>
  <si>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</si>
  <si>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</si>
  <si>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</si>
  <si>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</si>
  <si>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</si>
  <si>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</si>
  <si>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</si>
  <si>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</si>
  <si>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</si>
  <si>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</si>
  <si>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</si>
  <si>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</si>
  <si>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</si>
  <si>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</si>
  <si>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</si>
  <si>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</si>
  <si>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</si>
  <si>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</si>
  <si>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</si>
  <si>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</si>
  <si>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</si>
  <si>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</si>
  <si>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</si>
  <si>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</si>
  <si>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</si>
  <si>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</si>
  <si>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</si>
  <si>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</si>
  <si>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</si>
  <si>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</si>
  <si>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</si>
  <si>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</si>
  <si>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</si>
  <si>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</si>
  <si>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</si>
  <si>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</si>
  <si>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</si>
  <si>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</si>
  <si>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</si>
  <si>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</si>
  <si>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</si>
  <si>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</si>
  <si>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</si>
  <si>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</si>
  <si>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</si>
  <si>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</si>
  <si>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</si>
  <si>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</si>
  <si>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</si>
  <si>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</si>
  <si>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</si>
  <si>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</si>
  <si>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</si>
  <si>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</si>
  <si>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</si>
  <si>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</si>
  <si>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</si>
  <si>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</si>
  <si>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</si>
  <si>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</si>
  <si>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</si>
  <si>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</si>
  <si>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</si>
  <si>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</si>
  <si>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</si>
  <si>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</si>
  <si>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</si>
  <si>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</si>
  <si>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</si>
  <si>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</si>
  <si>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</si>
  <si>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</si>
  <si>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</si>
  <si>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</si>
  <si>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</si>
  <si>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</si>
  <si>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</si>
  <si>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</si>
  <si>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</si>
  <si>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</si>
  <si>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</si>
  <si>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</si>
  <si>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</si>
  <si>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</si>
  <si>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</si>
  <si>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</si>
  <si>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</si>
  <si>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</si>
  <si>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</si>
  <si>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</si>
  <si>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</si>
  <si>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</si>
  <si>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</si>
  <si>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</si>
  <si>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</si>
  <si>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</si>
  <si>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</si>
  <si>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</si>
  <si>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</si>
  <si>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</si>
  <si>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</si>
  <si>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</si>
  <si>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</si>
  <si>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</si>
  <si>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</si>
  <si>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</si>
  <si>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</si>
  <si>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</si>
  <si>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</si>
  <si>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</si>
  <si>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</si>
  <si>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</si>
  <si>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</si>
  <si>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</si>
  <si>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</si>
  <si>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</si>
  <si>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</si>
  <si>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</si>
  <si>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</si>
  <si>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</si>
  <si>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</si>
  <si>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</si>
  <si>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</si>
  <si>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</si>
  <si>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</si>
  <si>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</si>
  <si>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</si>
  <si>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</si>
  <si>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</si>
  <si>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</si>
  <si>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</si>
  <si>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</si>
  <si>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</si>
  <si>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</si>
  <si>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</si>
  <si>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</si>
  <si>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</si>
  <si>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</si>
  <si>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</si>
  <si>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</si>
  <si>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</si>
  <si>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</si>
  <si>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</si>
  <si>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</si>
  <si>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</si>
  <si>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</si>
  <si>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</si>
  <si>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</si>
  <si>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</si>
  <si>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</si>
  <si>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</si>
  <si>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</si>
  <si>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</si>
  <si>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</si>
  <si>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</si>
  <si>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</si>
  <si>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</si>
  <si>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</si>
  <si>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</si>
  <si>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</si>
  <si>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</si>
  <si>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</si>
  <si>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</si>
  <si>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</si>
  <si>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</si>
  <si>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</si>
  <si>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</si>
  <si>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</si>
  <si>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</si>
  <si>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</si>
  <si>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</si>
  <si>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</si>
  <si>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</si>
  <si>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</si>
  <si>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</si>
  <si>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</si>
  <si>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</si>
  <si>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</si>
  <si>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</si>
  <si>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</si>
  <si>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</si>
  <si>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</si>
  <si>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</si>
  <si>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</si>
  <si>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</si>
  <si>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</si>
  <si>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</si>
  <si>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</si>
  <si>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</si>
  <si>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</si>
  <si>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</si>
  <si>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</si>
  <si>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</si>
  <si>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</si>
  <si>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</si>
  <si>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</si>
  <si>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</si>
  <si>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</si>
  <si>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</si>
  <si>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</si>
  <si>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</si>
  <si>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</si>
  <si>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</si>
  <si>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</si>
  <si>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</si>
  <si>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</si>
  <si>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</si>
  <si>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</si>
  <si>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</si>
  <si>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</si>
  <si>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</si>
  <si>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</si>
  <si>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</si>
  <si>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</si>
  <si>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</si>
  <si>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</si>
  <si>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</si>
  <si>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</si>
  <si>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</si>
  <si>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</si>
  <si>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</si>
  <si>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</si>
  <si>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</si>
  <si>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</si>
  <si>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</si>
  <si>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</si>
  <si>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</si>
  <si>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</si>
  <si>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</si>
  <si>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</si>
  <si>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</si>
  <si>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</si>
  <si>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</si>
  <si>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</si>
  <si>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</si>
  <si>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</si>
  <si>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</si>
  <si>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</si>
  <si>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</si>
  <si>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</si>
  <si>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</si>
  <si>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</si>
  <si>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</si>
  <si>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</si>
  <si>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</si>
  <si>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</si>
  <si>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</si>
  <si>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</si>
  <si>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</si>
  <si>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</si>
  <si>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</si>
  <si>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</si>
  <si>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</si>
  <si>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</si>
  <si>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</si>
  <si>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</si>
  <si>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</si>
  <si>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</si>
  <si>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</si>
  <si>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</si>
  <si>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</si>
  <si>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</si>
  <si>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</si>
  <si>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</si>
  <si>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</si>
  <si>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</si>
  <si>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</si>
  <si>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</si>
  <si>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</si>
  <si>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</si>
  <si>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</si>
  <si>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</si>
  <si>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</si>
  <si>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</si>
  <si>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</si>
  <si>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</si>
  <si>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</si>
  <si>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</si>
  <si>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</si>
  <si>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</si>
  <si>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</si>
  <si>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</si>
  <si>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</si>
  <si>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</si>
  <si>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</si>
  <si>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</si>
  <si>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</si>
  <si>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</si>
  <si>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</si>
  <si>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</si>
  <si>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</si>
  <si>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</si>
  <si>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</si>
  <si>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</si>
  <si>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</si>
  <si>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</si>
  <si>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</si>
  <si>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</si>
  <si>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</si>
  <si>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</si>
  <si>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</si>
  <si>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</si>
  <si>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</si>
  <si>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</si>
  <si>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</si>
  <si>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</si>
  <si>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</si>
  <si>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</si>
  <si>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</si>
  <si>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</si>
  <si>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</si>
  <si>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</si>
  <si>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</si>
  <si>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</si>
  <si>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</si>
  <si>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</si>
  <si>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</si>
  <si>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</si>
  <si>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</si>
  <si>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</si>
  <si>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</si>
  <si>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</si>
  <si>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</si>
  <si>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</si>
  <si>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</si>
  <si>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</si>
  <si>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</si>
  <si>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</si>
  <si>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</si>
  <si>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</si>
  <si>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</si>
  <si>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</si>
  <si>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</si>
  <si>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</si>
  <si>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</si>
  <si>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</si>
  <si>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</si>
  <si>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</si>
  <si>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</si>
  <si>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</si>
  <si>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</si>
  <si>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</si>
  <si>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</si>
  <si>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</si>
  <si>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</si>
  <si>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</si>
  <si>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</si>
  <si>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</si>
  <si>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</si>
  <si>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</si>
  <si>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</si>
  <si>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</si>
  <si>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</si>
  <si>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</si>
  <si>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</si>
  <si>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</si>
  <si>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</si>
  <si>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</si>
  <si>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</si>
  <si>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</si>
  <si>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</si>
  <si>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</si>
  <si>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</si>
  <si>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</si>
  <si>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</si>
  <si>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</si>
  <si>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</si>
  <si>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</si>
  <si>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</si>
  <si>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</si>
  <si>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</si>
  <si>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</si>
  <si>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</si>
  <si>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</si>
  <si>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</si>
  <si>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</si>
  <si>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</si>
  <si>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</si>
  <si>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</si>
  <si>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</si>
  <si>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</si>
  <si>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</si>
  <si>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</si>
  <si>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</si>
  <si>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</si>
  <si>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</si>
  <si>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</si>
  <si>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</si>
  <si>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</si>
  <si>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</si>
  <si>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</si>
  <si>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</si>
  <si>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</si>
  <si>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</si>
  <si>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</si>
  <si>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</si>
  <si>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</si>
  <si>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</si>
  <si>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</si>
  <si>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</si>
  <si>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</si>
  <si>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</si>
  <si>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</si>
  <si>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</si>
  <si>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</si>
  <si>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</si>
  <si>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</si>
  <si>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</si>
  <si>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</si>
  <si>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</si>
  <si>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</si>
  <si>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</si>
  <si>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</si>
  <si>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</si>
  <si>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</si>
  <si>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</si>
  <si>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</si>
  <si>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</si>
  <si>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</si>
  <si>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</si>
  <si>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</si>
  <si>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</si>
  <si>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</si>
  <si>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</si>
  <si>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</si>
  <si>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</si>
  <si>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</si>
  <si>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</si>
  <si>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</si>
  <si>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</si>
  <si>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</si>
  <si>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</si>
  <si>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</si>
  <si>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</si>
  <si>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</si>
  <si>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</si>
  <si>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</si>
  <si>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</si>
  <si>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</si>
  <si>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</si>
  <si>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</si>
  <si>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</si>
  <si>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</si>
  <si>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</si>
  <si>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</si>
  <si>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</si>
  <si>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</si>
  <si>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</si>
  <si>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</si>
  <si>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</si>
  <si>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</si>
  <si>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</si>
  <si>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</si>
  <si>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</si>
  <si>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</si>
  <si>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</si>
  <si>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</si>
  <si>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</si>
  <si>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</si>
  <si>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</si>
  <si>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</si>
  <si>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</si>
  <si>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</si>
  <si>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</si>
  <si>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</si>
  <si>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</si>
  <si>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</si>
  <si>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</si>
  <si>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</si>
  <si>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</si>
  <si>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</si>
  <si>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</si>
  <si>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</si>
  <si>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</si>
  <si>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</si>
  <si>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</si>
  <si>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</si>
  <si>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</si>
  <si>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</si>
  <si>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</si>
  <si>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</si>
  <si>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</si>
  <si>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</si>
  <si>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</si>
  <si>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</si>
  <si>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</si>
  <si>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</si>
  <si>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</si>
  <si>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</si>
  <si>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</si>
  <si>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</si>
  <si>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</si>
  <si>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</si>
  <si>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</si>
  <si>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</si>
  <si>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</si>
  <si>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</si>
  <si>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</si>
  <si>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</si>
  <si>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</si>
  <si>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</si>
  <si>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</si>
  <si>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</si>
  <si>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</si>
  <si>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</si>
  <si>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</si>
  <si>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</si>
  <si>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</si>
  <si>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</si>
  <si>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</si>
  <si>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</si>
  <si>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</si>
  <si>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</si>
  <si>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</si>
  <si>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</si>
  <si>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</si>
  <si>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</si>
  <si>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</si>
  <si>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</si>
  <si>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</si>
  <si>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</si>
  <si>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</si>
  <si>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</si>
  <si>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</si>
  <si>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</si>
  <si>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</si>
  <si>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</si>
  <si>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</si>
  <si>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</si>
  <si>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</si>
  <si>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</si>
  <si>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</si>
  <si>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</si>
  <si>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</si>
  <si>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</si>
  <si>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</si>
  <si>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</si>
  <si>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</si>
  <si>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</si>
  <si>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</si>
  <si>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</si>
  <si>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</si>
  <si>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</si>
  <si>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</si>
  <si>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</si>
  <si>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</si>
  <si>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</si>
  <si>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</si>
  <si>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</si>
  <si>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</si>
  <si>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</si>
  <si>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</si>
  <si>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</si>
  <si>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</si>
  <si>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</si>
  <si>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</si>
  <si>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</si>
  <si>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</si>
  <si>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</si>
  <si>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</si>
  <si>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</si>
  <si>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</si>
  <si>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</si>
  <si>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</si>
  <si>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</si>
  <si>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</si>
  <si>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</si>
  <si>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</si>
  <si>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</si>
  <si>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</si>
  <si>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</si>
  <si>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</si>
  <si>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</si>
  <si>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</si>
  <si>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</si>
  <si>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</si>
  <si>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</si>
  <si>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</si>
  <si>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</si>
  <si>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</si>
  <si>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</si>
  <si>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</si>
  <si>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</si>
  <si>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</si>
  <si>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</si>
  <si>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</si>
  <si>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</si>
  <si>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</si>
  <si>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</si>
  <si>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</si>
  <si>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</si>
  <si>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</si>
  <si>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</si>
  <si>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</si>
  <si>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</si>
  <si>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</si>
  <si>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</si>
  <si>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</si>
  <si>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</si>
  <si>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</si>
  <si>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</si>
  <si>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</si>
  <si>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</si>
  <si>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</si>
  <si>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</si>
  <si>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</si>
  <si>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</si>
  <si>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</si>
  <si>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</si>
  <si>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</si>
  <si>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</si>
  <si>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</si>
  <si>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</si>
  <si>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</si>
  <si>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</si>
  <si>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</si>
  <si>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</si>
  <si>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</si>
  <si>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</si>
  <si>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</si>
  <si>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</si>
  <si>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</si>
  <si>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</si>
  <si>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</si>
  <si>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</si>
  <si>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</si>
  <si>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</si>
  <si>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</si>
  <si>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</si>
  <si>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</si>
  <si>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</si>
  <si>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</si>
  <si>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</si>
  <si>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</si>
  <si>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</si>
  <si>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</si>
  <si>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</si>
  <si>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</si>
  <si>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</si>
  <si>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</si>
  <si>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</si>
  <si>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</si>
  <si>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</si>
  <si>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</si>
  <si>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</si>
  <si>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</si>
  <si>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</si>
  <si>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</si>
  <si>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</si>
  <si>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</si>
  <si>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</si>
  <si>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</si>
  <si>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</si>
  <si>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</si>
  <si>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</si>
  <si>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</si>
  <si>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</si>
  <si>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</si>
  <si>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</si>
  <si>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</si>
  <si>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</si>
  <si>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</si>
  <si>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</si>
  <si>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</si>
  <si>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</si>
  <si>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</si>
  <si>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</si>
  <si>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</si>
  <si>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</si>
  <si>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</si>
  <si>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</si>
  <si>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</si>
  <si>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</si>
  <si>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</si>
  <si>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</si>
  <si>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</si>
  <si>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</si>
  <si>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</si>
  <si>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</si>
  <si>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</si>
  <si>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</si>
  <si>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</si>
  <si>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</si>
  <si>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</si>
  <si>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</si>
  <si>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</si>
  <si>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</si>
  <si>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</si>
  <si>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</si>
  <si>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</si>
  <si>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</si>
  <si>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</si>
  <si>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</si>
  <si>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</si>
  <si>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</si>
  <si>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</si>
  <si>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</si>
  <si>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</si>
  <si>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</si>
  <si>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</si>
  <si>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</si>
  <si>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</si>
  <si>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</si>
  <si>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</si>
  <si>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</si>
  <si>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</si>
  <si>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</si>
  <si>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</si>
  <si>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</si>
  <si>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</si>
  <si>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</si>
  <si>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</si>
  <si>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</si>
  <si>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</si>
  <si>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</si>
  <si>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</si>
  <si>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</si>
  <si>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</si>
  <si>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</si>
  <si>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</si>
  <si>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</si>
  <si>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</si>
  <si>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</si>
  <si>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</si>
  <si>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</si>
  <si>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</si>
  <si>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</si>
  <si>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</si>
  <si>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</si>
  <si>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</si>
  <si>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</si>
  <si>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</si>
  <si>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</si>
  <si>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</si>
  <si>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</si>
  <si>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</si>
  <si>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</si>
  <si>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</si>
  <si>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</si>
  <si>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</si>
  <si>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</si>
  <si>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</si>
  <si>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</si>
  <si>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</si>
  <si>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</si>
  <si>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</si>
  <si>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</si>
  <si>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</si>
  <si>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</si>
  <si>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</si>
  <si>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</si>
  <si>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</si>
  <si>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</si>
  <si>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</si>
  <si>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</si>
  <si>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</si>
  <si>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</si>
  <si>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</si>
  <si>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</si>
  <si>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</si>
  <si>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</si>
  <si>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</si>
  <si>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</si>
  <si>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</si>
  <si>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</si>
  <si>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</si>
  <si>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</si>
  <si>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</si>
  <si>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</si>
  <si>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</si>
  <si>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</si>
  <si>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</si>
  <si>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</si>
  <si>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</si>
  <si>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</si>
  <si>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</si>
  <si>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</si>
  <si>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</si>
  <si>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</si>
  <si>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</si>
  <si>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</si>
  <si>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</si>
  <si>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</si>
  <si>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</si>
  <si>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</si>
  <si>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</si>
  <si>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</si>
  <si>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</si>
  <si>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</si>
  <si>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</si>
  <si>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</si>
  <si>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</si>
  <si>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</si>
  <si>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</si>
  <si>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</si>
  <si>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</si>
  <si>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</si>
  <si>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</si>
  <si>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</si>
  <si>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</si>
  <si>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</si>
  <si>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</si>
  <si>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</si>
  <si>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</si>
  <si>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</si>
  <si>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</si>
  <si>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</si>
  <si>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</si>
  <si>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</si>
  <si>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</si>
  <si>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</si>
  <si>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</si>
  <si>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</si>
  <si>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</si>
  <si>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</si>
  <si>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</si>
  <si>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</si>
  <si>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</si>
  <si>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</si>
  <si>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</si>
  <si>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</si>
  <si>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</si>
  <si>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</si>
  <si>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</si>
  <si>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</si>
  <si>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</si>
  <si>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</si>
  <si>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</si>
  <si>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</si>
  <si>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</si>
  <si>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</si>
  <si>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</si>
  <si>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</si>
  <si>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</si>
  <si>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</si>
  <si>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</si>
  <si>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</si>
  <si>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</si>
  <si>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</si>
  <si>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</si>
  <si>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</si>
  <si>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</si>
  <si>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</si>
  <si>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</si>
  <si>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</si>
  <si>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</si>
  <si>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</si>
  <si>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</si>
  <si>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</si>
  <si>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</si>
  <si>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</si>
  <si>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</si>
  <si>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</si>
  <si>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</si>
  <si>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</si>
  <si>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</si>
  <si>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</si>
  <si>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</si>
  <si>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</si>
  <si>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</si>
  <si>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</si>
  <si>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</si>
  <si>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</si>
  <si>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</si>
  <si>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</si>
  <si>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</si>
  <si>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</si>
  <si>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</si>
  <si>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</si>
  <si>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</si>
  <si>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</si>
  <si>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</si>
  <si>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</si>
  <si>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</si>
  <si>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</si>
  <si>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</si>
  <si>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</si>
  <si>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</si>
  <si>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</si>
  <si>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</si>
  <si>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</si>
  <si>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</si>
  <si>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</si>
  <si>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</si>
  <si>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</si>
  <si>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</si>
  <si>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</si>
  <si>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</si>
  <si>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</si>
  <si>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</si>
  <si>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</si>
  <si>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</si>
  <si>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</si>
  <si>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</si>
  <si>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</si>
  <si>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</si>
  <si>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</si>
  <si>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</si>
  <si>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</si>
  <si>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</si>
  <si>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</si>
  <si>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</si>
  <si>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</si>
  <si>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</si>
  <si>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</si>
  <si>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</si>
  <si>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</si>
  <si>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</si>
  <si>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</si>
  <si>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</si>
  <si>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</si>
  <si>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</si>
  <si>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</si>
  <si>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</si>
  <si>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</si>
  <si>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</si>
  <si>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</si>
  <si>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</si>
  <si>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</si>
  <si>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</si>
  <si>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</si>
  <si>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</si>
  <si>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</si>
  <si>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</si>
  <si>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</si>
  <si>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</si>
  <si>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</si>
  <si>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</si>
  <si>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</si>
  <si>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</si>
  <si>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</si>
  <si>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</si>
  <si>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</si>
  <si>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</si>
  <si>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</si>
  <si>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</si>
  <si>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</si>
  <si>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</si>
  <si>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</si>
  <si>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</si>
  <si>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</si>
  <si>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</si>
  <si>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</si>
  <si>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</si>
  <si>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</si>
  <si>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</si>
  <si>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</si>
  <si>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</si>
  <si>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</si>
  <si>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</si>
  <si>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</si>
  <si>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</si>
  <si>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</si>
  <si>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</si>
  <si>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</si>
  <si>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</si>
  <si>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</si>
  <si>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</si>
  <si>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</si>
  <si>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</si>
  <si>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</si>
  <si>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</si>
  <si>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</si>
  <si>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</si>
  <si>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</si>
  <si>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</si>
  <si>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</si>
  <si>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</si>
  <si>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</si>
  <si>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</si>
  <si>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</si>
  <si>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</si>
  <si>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</si>
  <si>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</si>
  <si>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</si>
  <si>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</si>
  <si>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</si>
  <si>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</si>
  <si>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</si>
  <si>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</si>
  <si>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</si>
  <si>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</si>
  <si>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</si>
  <si>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</si>
  <si>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</si>
  <si>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</si>
  <si>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</si>
  <si>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</si>
  <si>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</si>
  <si>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</si>
  <si>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</si>
  <si>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</si>
  <si>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</si>
  <si>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</si>
  <si>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</si>
  <si>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</si>
  <si>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</si>
  <si>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</si>
  <si>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</si>
  <si>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</si>
  <si>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</si>
  <si>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</si>
  <si>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</si>
  <si>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</si>
  <si>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</si>
  <si>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</si>
  <si>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</si>
  <si>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</si>
  <si>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</si>
  <si>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</si>
  <si>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</si>
  <si>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</si>
  <si>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</si>
  <si>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</si>
  <si>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</si>
  <si>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</si>
  <si>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</si>
  <si>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</si>
  <si>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</si>
  <si>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</si>
  <si>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</si>
  <si>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</si>
  <si>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</si>
  <si>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</si>
  <si>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</si>
  <si>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</si>
  <si>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</si>
  <si>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</si>
  <si>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</si>
  <si>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</si>
  <si>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</si>
  <si>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</si>
  <si>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</si>
  <si>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</si>
  <si>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</si>
  <si>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</si>
  <si>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</si>
  <si>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</si>
  <si>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</si>
  <si>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</si>
  <si>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</si>
  <si>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</si>
  <si>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</si>
  <si>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</si>
  <si>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</si>
  <si>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</si>
  <si>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</si>
  <si>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</si>
  <si>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</si>
  <si>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</si>
  <si>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</si>
  <si>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</si>
  <si>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</si>
  <si>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</si>
  <si>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</si>
  <si>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</si>
  <si>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</si>
  <si>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</si>
  <si>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</si>
  <si>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</si>
  <si>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</si>
  <si>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</si>
  <si>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</si>
  <si>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</si>
  <si>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</si>
  <si>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</si>
  <si>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</si>
  <si>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</si>
  <si>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</si>
  <si>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</si>
  <si>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</si>
  <si>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</si>
  <si>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</si>
  <si>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</si>
  <si>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</si>
  <si>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</si>
  <si>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</si>
  <si>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</si>
  <si>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</si>
  <si>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</si>
  <si>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</si>
  <si>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</si>
  <si>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</si>
  <si>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</si>
  <si>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</si>
  <si>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</si>
  <si>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</si>
  <si>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</si>
  <si>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</si>
  <si>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</si>
  <si>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</si>
  <si>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</si>
  <si>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</si>
  <si>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</si>
  <si>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</si>
  <si>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</si>
  <si>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</si>
  <si>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</si>
  <si>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</si>
  <si>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</si>
  <si>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</si>
  <si>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</si>
  <si>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</si>
  <si>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</si>
  <si>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</si>
  <si>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</si>
  <si>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</si>
  <si>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</si>
  <si>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</si>
  <si>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</si>
  <si>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</si>
  <si>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</si>
  <si>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</si>
  <si>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</si>
  <si>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</si>
  <si>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</si>
  <si>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</si>
  <si>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</si>
  <si>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</si>
  <si>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</si>
  <si>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</si>
  <si>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</si>
  <si>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</si>
  <si>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</si>
  <si>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</si>
  <si>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</si>
  <si>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</si>
  <si>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</si>
  <si>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</si>
  <si>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</si>
  <si>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</si>
  <si>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</si>
  <si>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</si>
  <si>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</si>
  <si>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</si>
  <si>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</si>
  <si>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</si>
  <si>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</si>
  <si>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</si>
  <si>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</si>
  <si>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</si>
  <si>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</si>
  <si>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</si>
  <si>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</si>
  <si>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</si>
  <si>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</si>
  <si>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</si>
  <si>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</si>
  <si>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</si>
  <si>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</si>
  <si>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</si>
  <si>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</si>
  <si>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</si>
  <si>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</si>
  <si>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</si>
  <si>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</si>
  <si>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</si>
  <si>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</si>
  <si>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</si>
  <si>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</si>
  <si>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</si>
  <si>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</si>
  <si>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</si>
  <si>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</si>
  <si>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</si>
  <si>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</si>
  <si>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</si>
  <si>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</si>
  <si>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</si>
  <si>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</si>
  <si>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</si>
  <si>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</si>
  <si>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</si>
  <si>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</si>
  <si>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</si>
  <si>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</si>
  <si>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</si>
  <si>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</si>
  <si>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</si>
  <si>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</si>
  <si>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</si>
  <si>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</si>
  <si>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</si>
  <si>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</si>
  <si>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</si>
  <si>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</si>
  <si>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</si>
  <si>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</si>
  <si>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</si>
  <si>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</si>
  <si>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</si>
  <si>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</si>
  <si>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</si>
  <si>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</si>
  <si>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</si>
  <si>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</si>
  <si>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</si>
  <si>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</si>
  <si>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</si>
  <si>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</si>
  <si>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</si>
  <si>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</si>
  <si>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</si>
  <si>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</si>
  <si>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</si>
  <si>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</si>
  <si>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</si>
  <si>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</si>
  <si>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</si>
  <si>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</si>
  <si>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</si>
  <si>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</si>
  <si>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</si>
  <si>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</si>
  <si>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</si>
  <si>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</si>
  <si>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</si>
  <si>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</si>
  <si>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</si>
  <si>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</si>
  <si>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</si>
  <si>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</si>
  <si>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</si>
  <si>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</si>
  <si>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</si>
  <si>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</si>
  <si>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</si>
  <si>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</si>
  <si>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</si>
  <si>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</si>
  <si>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</si>
  <si>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</si>
  <si>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</si>
  <si>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</si>
  <si>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</si>
  <si>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</si>
  <si>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</si>
  <si>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</si>
  <si>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</si>
  <si>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</si>
  <si>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</si>
  <si>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</si>
  <si>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</si>
  <si>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</si>
  <si>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</si>
  <si>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</si>
  <si>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</si>
  <si>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</si>
  <si>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</si>
  <si>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</si>
  <si>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</si>
  <si>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</si>
  <si>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</si>
  <si>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</si>
  <si>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</si>
  <si>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</si>
  <si>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</si>
  <si>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</si>
  <si>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</si>
  <si>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</si>
  <si>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</si>
  <si>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</si>
  <si>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</si>
  <si>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</si>
  <si>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</si>
  <si>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</si>
  <si>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</si>
  <si>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</si>
  <si>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</si>
  <si>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</si>
  <si>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</si>
  <si>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</si>
  <si>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</si>
  <si>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</si>
  <si>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</si>
  <si>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</si>
  <si>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</si>
  <si>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</si>
  <si>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</si>
  <si>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</si>
  <si>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</si>
  <si>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</si>
  <si>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</si>
  <si>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</si>
  <si>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</si>
  <si>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</si>
  <si>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</si>
  <si>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</si>
  <si>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</si>
  <si>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</si>
  <si>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</si>
  <si>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</si>
  <si>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</si>
  <si>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</si>
  <si>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</si>
  <si>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</si>
  <si>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</si>
  <si>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</si>
  <si>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</si>
  <si>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</si>
  <si>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</si>
  <si>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</si>
  <si>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</si>
  <si>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</si>
  <si>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</si>
  <si>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</si>
  <si>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</si>
  <si>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</si>
  <si>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</si>
  <si>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</si>
  <si>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</si>
  <si>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</si>
  <si>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</si>
  <si>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</si>
  <si>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</si>
  <si>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</si>
  <si>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</si>
  <si>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</si>
  <si>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</si>
  <si>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</si>
  <si>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</si>
  <si>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</si>
  <si>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</si>
  <si>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</si>
  <si>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</si>
  <si>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</si>
  <si>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</si>
  <si>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</si>
  <si>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</si>
  <si>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</si>
  <si>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</si>
  <si>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</si>
  <si>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</si>
  <si>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</si>
  <si>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</si>
  <si>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</si>
  <si>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</si>
  <si>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</si>
  <si>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</si>
  <si>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</si>
  <si>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</si>
  <si>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</si>
  <si>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</si>
  <si>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</si>
  <si>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</si>
  <si>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</si>
  <si>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</si>
  <si>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</si>
  <si>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</si>
  <si>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</si>
  <si>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</si>
  <si>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</si>
  <si>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</si>
  <si>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</si>
  <si>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</si>
  <si>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</si>
  <si>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</si>
  <si>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</si>
  <si>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</si>
  <si>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</si>
  <si>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</si>
  <si>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</si>
  <si>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</si>
  <si>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</si>
  <si>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</si>
  <si>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</si>
  <si>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</si>
  <si>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</si>
  <si>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</si>
  <si>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</si>
  <si>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</si>
  <si>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</si>
  <si>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</si>
  <si>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</si>
  <si>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</si>
  <si>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</si>
  <si>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</si>
  <si>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</si>
  <si>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</si>
  <si>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</si>
  <si>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</si>
  <si>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</si>
  <si>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</si>
  <si>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</si>
  <si>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</si>
  <si>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</si>
  <si>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</si>
  <si>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</si>
  <si>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</si>
  <si>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</si>
  <si>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</si>
  <si>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</si>
  <si>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</si>
  <si>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</si>
  <si>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</si>
  <si>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</si>
  <si>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</si>
  <si>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</si>
  <si>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</si>
  <si>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</si>
  <si>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</si>
  <si>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</si>
  <si>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</si>
  <si>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</si>
  <si>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</si>
  <si>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</si>
  <si>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</si>
  <si>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</si>
  <si>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</si>
  <si>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</si>
  <si>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</si>
  <si>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</si>
  <si>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</si>
  <si>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</si>
  <si>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</si>
  <si>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</si>
  <si>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</si>
  <si>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</si>
  <si>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</si>
  <si>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</si>
  <si>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</si>
  <si>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</si>
  <si>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</si>
  <si>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</si>
  <si>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</si>
  <si>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</si>
  <si>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</si>
  <si>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</si>
  <si>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</si>
  <si>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</si>
  <si>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</si>
  <si>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</si>
  <si>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</si>
  <si>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</si>
  <si>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</si>
  <si>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</si>
  <si>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</si>
  <si>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</si>
  <si>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</si>
  <si>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</si>
  <si>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</si>
  <si>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</si>
  <si>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</si>
  <si>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</si>
  <si>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</si>
  <si>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</si>
  <si>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</si>
  <si>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</si>
  <si>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</si>
  <si>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</si>
  <si>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</si>
  <si>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</si>
  <si>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</si>
  <si>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</si>
  <si>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</si>
  <si>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</si>
  <si>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</si>
  <si>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</si>
  <si>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</si>
  <si>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</si>
  <si>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</si>
  <si>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</si>
  <si>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</si>
  <si>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</si>
  <si>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</si>
  <si>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</si>
  <si>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</si>
  <si>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</si>
  <si>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</si>
  <si>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</si>
  <si>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</si>
  <si>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</si>
  <si>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</si>
  <si>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</si>
  <si>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</si>
  <si>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</si>
  <si>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</si>
  <si>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</si>
  <si>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</si>
  <si>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</si>
  <si>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</si>
  <si>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</si>
  <si>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</si>
  <si>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</si>
  <si>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</si>
  <si>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</si>
  <si>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</si>
  <si>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</si>
  <si>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</si>
  <si>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</si>
  <si>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</si>
  <si>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</si>
  <si>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</si>
  <si>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</si>
  <si>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</si>
  <si>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</si>
  <si>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</si>
  <si>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</si>
  <si>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</si>
  <si>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</si>
  <si>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</si>
  <si>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</si>
  <si>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</si>
  <si>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</si>
  <si>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</si>
  <si>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</si>
  <si>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</si>
  <si>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</si>
  <si>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</si>
  <si>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</si>
  <si>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</si>
  <si>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</si>
  <si>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</si>
  <si>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</si>
  <si>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</si>
  <si>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</si>
  <si>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</si>
  <si>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</si>
  <si>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</si>
  <si>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</si>
  <si>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</si>
  <si>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</si>
  <si>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</si>
  <si>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</si>
  <si>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</si>
  <si>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</si>
  <si>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</si>
  <si>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</si>
  <si>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</si>
  <si>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</si>
  <si>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</si>
  <si>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</si>
  <si>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</si>
  <si>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</si>
  <si>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</si>
  <si>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</si>
  <si>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</si>
  <si>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</si>
  <si>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</si>
  <si>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</si>
  <si>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</si>
  <si>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</si>
  <si>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</si>
  <si>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</si>
  <si>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</si>
  <si>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</si>
  <si>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</si>
  <si>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</si>
  <si>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</si>
  <si>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</si>
  <si>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</si>
  <si>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</si>
  <si>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</si>
  <si>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</si>
  <si>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</si>
  <si>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</si>
  <si>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</si>
  <si>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</si>
  <si>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</si>
  <si>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</si>
  <si>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</si>
  <si>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</si>
  <si>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</si>
  <si>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</si>
  <si>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</si>
  <si>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</si>
  <si>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</si>
  <si>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</si>
  <si>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</si>
  <si>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</si>
  <si>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</si>
  <si>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</si>
  <si>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</si>
  <si>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</si>
  <si>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</si>
  <si>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</si>
  <si>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</si>
  <si>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</si>
  <si>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</si>
  <si>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</si>
  <si>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</si>
  <si>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</si>
  <si>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</si>
  <si>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</si>
  <si>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</si>
  <si>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</si>
  <si>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</si>
  <si>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</si>
  <si>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</si>
  <si>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</si>
  <si>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</si>
  <si>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</si>
  <si>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</si>
  <si>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</si>
  <si>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</si>
  <si>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</si>
  <si>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</si>
  <si>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</si>
  <si>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</si>
  <si>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</si>
  <si>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</si>
  <si>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</si>
  <si>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</si>
  <si>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</si>
  <si>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</si>
  <si>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</si>
  <si>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</si>
  <si>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</si>
  <si>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</si>
  <si>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</si>
  <si>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</si>
  <si>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</si>
  <si>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</si>
  <si>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</si>
  <si>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</si>
  <si>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</si>
  <si>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</si>
  <si>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</si>
  <si>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</si>
  <si>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</si>
  <si>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</si>
  <si>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</si>
  <si>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</si>
  <si>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</si>
  <si>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</si>
  <si>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</si>
  <si>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</si>
  <si>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</si>
  <si>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</si>
  <si>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</si>
  <si>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</si>
  <si>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</si>
  <si>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</si>
  <si>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</si>
  <si>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</si>
  <si>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</si>
  <si>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</si>
  <si>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</si>
  <si>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</si>
  <si>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</si>
  <si>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</si>
  <si>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</si>
  <si>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</si>
  <si>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</si>
  <si>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</si>
  <si>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</si>
  <si>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</si>
  <si>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</si>
  <si>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</si>
  <si>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</si>
  <si>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</si>
  <si>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</si>
  <si>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</si>
  <si>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</si>
  <si>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</si>
  <si>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</si>
  <si>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</si>
  <si>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</si>
  <si>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</si>
  <si>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</si>
  <si>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</si>
  <si>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</si>
  <si>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</si>
  <si>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</si>
  <si>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</si>
  <si>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</si>
  <si>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</si>
  <si>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</si>
  <si>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</si>
  <si>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</si>
  <si>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</si>
  <si>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</si>
  <si>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</si>
  <si>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</si>
  <si>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</si>
  <si>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</si>
  <si>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</si>
  <si>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</si>
  <si>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</si>
  <si>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</si>
  <si>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</si>
  <si>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</si>
  <si>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</si>
  <si>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</si>
  <si>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</si>
  <si>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</si>
  <si>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</si>
  <si>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</si>
  <si>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</si>
  <si>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</si>
  <si>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</si>
  <si>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</si>
  <si>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</si>
  <si>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</si>
  <si>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</si>
  <si>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</si>
  <si>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</si>
  <si>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</si>
  <si>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</si>
  <si>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</si>
  <si>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</si>
  <si>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</si>
  <si>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</si>
  <si>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</si>
  <si>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</si>
  <si>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</si>
  <si>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</si>
  <si>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</si>
  <si>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</si>
  <si>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</si>
  <si>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</si>
  <si>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</si>
  <si>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</si>
  <si>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</si>
  <si>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</si>
  <si>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</si>
  <si>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</si>
  <si>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</si>
  <si>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</si>
  <si>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</si>
  <si>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</si>
  <si>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</si>
  <si>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</si>
  <si>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</si>
  <si>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</si>
  <si>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</si>
  <si>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</si>
  <si>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</si>
  <si>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</si>
  <si>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</si>
  <si>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</si>
  <si>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</si>
  <si>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</si>
  <si>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</si>
  <si>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</si>
  <si>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</si>
  <si>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</si>
  <si>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</si>
  <si>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</si>
  <si>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</si>
  <si>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</si>
  <si>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</si>
  <si>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</si>
  <si>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</si>
  <si>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</si>
  <si>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</si>
  <si>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</si>
  <si>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</si>
  <si>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</si>
  <si>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</si>
  <si>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</si>
  <si>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</si>
  <si>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</si>
  <si>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</si>
  <si>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</si>
  <si>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</si>
  <si>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</si>
  <si>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</si>
  <si>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</si>
  <si>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</si>
  <si>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</si>
  <si>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</si>
  <si>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</si>
  <si>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</si>
  <si>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</si>
  <si>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</si>
  <si>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</si>
  <si>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</si>
  <si>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</si>
  <si>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</si>
  <si>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</si>
  <si>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</si>
  <si>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</si>
  <si>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</si>
  <si>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</si>
  <si>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</si>
  <si>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</si>
  <si>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</si>
  <si>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</si>
  <si>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</si>
  <si>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</si>
  <si>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</si>
  <si>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</si>
  <si>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</si>
  <si>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</si>
  <si>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</si>
  <si>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</si>
  <si>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</si>
  <si>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</si>
  <si>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</si>
  <si>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</si>
  <si>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</si>
  <si>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</si>
  <si>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</si>
  <si>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</si>
  <si>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</si>
  <si>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</si>
  <si>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</si>
  <si>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</si>
  <si>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</si>
  <si>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</si>
  <si>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</si>
  <si>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</si>
  <si>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</si>
  <si>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</si>
  <si>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</si>
  <si>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</si>
  <si>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</si>
  <si>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</si>
  <si>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</si>
  <si>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</si>
  <si>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</si>
  <si>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</si>
  <si>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</si>
  <si>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</si>
  <si>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</si>
  <si>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</si>
  <si>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</si>
  <si>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</si>
  <si>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</si>
  <si>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</si>
  <si>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</si>
  <si>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</si>
  <si>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</si>
  <si>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</si>
  <si>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</si>
  <si>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</si>
  <si>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</si>
  <si>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</si>
  <si>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</si>
  <si>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</si>
  <si>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</si>
  <si>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</si>
  <si>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</si>
  <si>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</si>
  <si>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</si>
  <si>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</si>
  <si>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</si>
  <si>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</si>
  <si>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</si>
  <si>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</si>
  <si>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</si>
  <si>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</si>
  <si>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</si>
  <si>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</si>
  <si>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</si>
  <si>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</si>
  <si>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</si>
  <si>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</si>
  <si>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</si>
  <si>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</si>
  <si>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</si>
  <si>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</si>
  <si>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</si>
  <si>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</si>
  <si>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</si>
  <si>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</si>
  <si>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</si>
  <si>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</si>
  <si>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</si>
  <si>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</si>
  <si>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</si>
  <si>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</si>
  <si>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</si>
  <si>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</si>
  <si>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</si>
  <si>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</si>
  <si>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</si>
  <si>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</si>
  <si>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</si>
  <si>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</si>
  <si>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</si>
  <si>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</si>
  <si>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</si>
  <si>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</si>
  <si>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</si>
  <si>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</si>
  <si>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</si>
  <si>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</si>
  <si>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</si>
  <si>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</si>
  <si>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</si>
  <si>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</si>
  <si>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</si>
  <si>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</si>
  <si>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</si>
  <si>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</si>
  <si>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</si>
  <si>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</si>
  <si>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</si>
  <si>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</si>
  <si>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</si>
  <si>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</si>
  <si>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</si>
  <si>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</si>
  <si>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</si>
  <si>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</si>
  <si>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</si>
  <si>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</si>
  <si>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</si>
  <si>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</si>
  <si>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</si>
  <si>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</si>
  <si>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</si>
  <si>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</si>
  <si>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</si>
  <si>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</si>
  <si>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</si>
  <si>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</si>
  <si>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</si>
  <si>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</si>
  <si>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</si>
  <si>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</si>
  <si>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</si>
  <si>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</si>
  <si>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</si>
  <si>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</si>
  <si>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</si>
  <si>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</si>
  <si>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</si>
  <si>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</si>
  <si>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</si>
  <si>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</si>
  <si>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</si>
  <si>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</si>
  <si>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</si>
  <si>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</si>
  <si>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</si>
  <si>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</si>
  <si>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</si>
  <si>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</si>
  <si>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</si>
  <si>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</si>
  <si>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</si>
  <si>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</si>
  <si>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</si>
  <si>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</si>
  <si>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</si>
  <si>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</si>
  <si>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</si>
  <si>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</si>
  <si>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</si>
  <si>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</si>
  <si>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</si>
  <si>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</si>
  <si>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</si>
  <si>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</si>
  <si>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</si>
  <si>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</si>
  <si>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</si>
  <si>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</si>
  <si>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</si>
  <si>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</si>
  <si>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</si>
  <si>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</si>
  <si>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</si>
  <si>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</si>
  <si>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</si>
  <si>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</si>
  <si>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</si>
  <si>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</si>
  <si>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</si>
  <si>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</si>
  <si>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</si>
  <si>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</si>
  <si>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</si>
  <si>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</si>
  <si>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</si>
  <si>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</si>
  <si>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</si>
  <si>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</si>
  <si>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</si>
  <si>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</si>
  <si>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</si>
  <si>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</si>
  <si>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</si>
  <si>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</si>
  <si>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</si>
  <si>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</si>
  <si>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</si>
  <si>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</si>
  <si>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</si>
  <si>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</si>
  <si>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</si>
  <si>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</si>
  <si>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</si>
  <si>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</si>
  <si>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</si>
  <si>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</si>
  <si>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</si>
  <si>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</si>
  <si>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</si>
  <si>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</si>
  <si>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</si>
  <si>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</si>
  <si>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</si>
  <si>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</si>
  <si>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</si>
  <si>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</si>
  <si>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</si>
  <si>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</si>
  <si>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</si>
  <si>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</si>
  <si>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</si>
  <si>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</si>
  <si>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</si>
  <si>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</si>
  <si>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</si>
  <si>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</si>
  <si>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</si>
  <si>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</si>
  <si>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</si>
  <si>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</si>
  <si>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</si>
  <si>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</si>
  <si>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</si>
  <si>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</si>
  <si>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</si>
  <si>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</si>
  <si>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</si>
  <si>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</si>
  <si>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</si>
  <si>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</si>
  <si>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</si>
  <si>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</si>
  <si>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</si>
  <si>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</si>
  <si>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</si>
  <si>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</si>
  <si>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</si>
  <si>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</si>
  <si>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</si>
  <si>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</si>
  <si>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</si>
  <si>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</si>
  <si>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</si>
  <si>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</si>
  <si>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</si>
  <si>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</si>
  <si>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</si>
  <si>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</si>
  <si>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</si>
  <si>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</si>
  <si>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</si>
  <si>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</si>
  <si>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</si>
  <si>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</si>
  <si>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</si>
  <si>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</si>
  <si>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</si>
  <si>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</si>
  <si>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</si>
  <si>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</si>
  <si>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</si>
  <si>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</si>
  <si>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</si>
  <si>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</si>
  <si>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</si>
  <si>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</si>
  <si>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</si>
  <si>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</si>
  <si>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</si>
  <si>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</si>
  <si>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</si>
  <si>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</si>
  <si>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</si>
  <si>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</si>
  <si>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</si>
  <si>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</si>
  <si>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</si>
  <si>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</si>
  <si>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</si>
  <si>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</si>
  <si>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</si>
  <si>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</si>
  <si>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</si>
  <si>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</si>
  <si>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</si>
  <si>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</si>
  <si>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</si>
  <si>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</si>
  <si>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</si>
  <si>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</si>
  <si>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</si>
  <si>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</si>
  <si>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</si>
  <si>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</si>
  <si>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</si>
  <si>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</si>
  <si>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</si>
  <si>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</si>
  <si>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</si>
  <si>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</si>
  <si>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</si>
  <si>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</si>
  <si>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</si>
  <si>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</si>
  <si>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</si>
  <si>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</si>
  <si>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</si>
  <si>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</si>
  <si>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</si>
  <si>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</si>
  <si>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</si>
  <si>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</si>
  <si>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</si>
  <si>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</si>
  <si>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</si>
  <si>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</si>
  <si>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</si>
  <si>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</si>
  <si>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</si>
  <si>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</si>
  <si>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</si>
  <si>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</si>
  <si>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</si>
  <si>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</si>
  <si>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</si>
  <si>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</si>
  <si>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</si>
  <si>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</si>
  <si>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</si>
  <si>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</si>
  <si>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</si>
  <si>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</si>
  <si>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</si>
  <si>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</si>
  <si>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</si>
  <si>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</si>
  <si>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</si>
  <si>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</si>
  <si>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</si>
  <si>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</si>
  <si>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</si>
  <si>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</si>
  <si>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</si>
  <si>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</si>
  <si>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</si>
  <si>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</si>
  <si>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</si>
  <si>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</si>
  <si>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</si>
  <si>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</si>
  <si>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</si>
  <si>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</si>
  <si>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</si>
  <si>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</si>
  <si>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</si>
  <si>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</si>
  <si>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</si>
  <si>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</si>
  <si>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</si>
  <si>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</si>
  <si>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</si>
  <si>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</si>
  <si>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</si>
  <si>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</si>
  <si>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</si>
  <si>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</si>
  <si>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</si>
  <si>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</si>
  <si>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</si>
  <si>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</si>
  <si>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</si>
  <si>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</si>
  <si>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</si>
  <si>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</si>
  <si>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</si>
  <si>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</si>
  <si>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</si>
  <si>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</si>
  <si>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</si>
  <si>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</si>
  <si>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</si>
  <si>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</si>
  <si>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</si>
  <si>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</si>
  <si>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</si>
  <si>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</si>
  <si>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</si>
  <si>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</si>
  <si>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</si>
  <si>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</si>
  <si>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</si>
  <si>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</si>
  <si>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</si>
  <si>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</si>
  <si>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</si>
  <si>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</si>
  <si>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</si>
  <si>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</si>
  <si>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</si>
  <si>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</si>
  <si>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</si>
  <si>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</si>
  <si>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</si>
  <si>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</si>
  <si>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</si>
  <si>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</si>
  <si>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</si>
  <si>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</si>
  <si>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</si>
  <si>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</si>
  <si>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</si>
  <si>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</si>
  <si>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</si>
  <si>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</si>
  <si>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</si>
  <si>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</si>
  <si>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</si>
  <si>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</si>
  <si>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</si>
  <si>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</si>
  <si>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</si>
  <si>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</si>
  <si>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</si>
  <si>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</si>
  <si>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</si>
  <si>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</si>
  <si>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</si>
  <si>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</si>
  <si>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</si>
  <si>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</si>
  <si>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</si>
  <si>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</si>
  <si>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</si>
  <si>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</si>
  <si>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</si>
  <si>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</si>
  <si>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</si>
  <si>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</si>
  <si>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</si>
  <si>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</si>
  <si>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</si>
  <si>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</si>
  <si>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</si>
  <si>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</si>
  <si>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</si>
  <si>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</si>
  <si>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</si>
  <si>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</si>
  <si>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</si>
  <si>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</si>
  <si>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</si>
  <si>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</si>
  <si>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</si>
  <si>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</si>
  <si>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</si>
  <si>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</si>
  <si>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</si>
  <si>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</si>
  <si>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</si>
  <si>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</si>
  <si>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</si>
  <si>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</si>
  <si>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</si>
  <si>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</si>
  <si>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</si>
  <si>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</si>
  <si>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</si>
  <si>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</si>
  <si>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</si>
  <si>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</si>
  <si>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</si>
  <si>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</si>
  <si>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</si>
  <si>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</si>
  <si>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</si>
  <si>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</si>
  <si>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</si>
  <si>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</si>
  <si>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</si>
  <si>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</si>
  <si>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</si>
  <si>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</si>
  <si>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</si>
  <si>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</si>
  <si>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</si>
  <si>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</si>
  <si>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</si>
  <si>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</si>
  <si>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</si>
  <si>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</si>
  <si>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</si>
  <si>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</si>
  <si>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</si>
  <si>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</si>
  <si>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</si>
  <si>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</si>
  <si>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</si>
  <si>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</si>
  <si>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</si>
  <si>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</si>
  <si>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</si>
  <si>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</si>
  <si>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</si>
  <si>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</si>
  <si>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</si>
  <si>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</si>
  <si>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</si>
  <si>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</si>
  <si>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</si>
  <si>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</si>
  <si>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</si>
  <si>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</si>
  <si>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</si>
  <si>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</si>
  <si>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</si>
  <si>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</si>
  <si>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</si>
  <si>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</si>
  <si>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</si>
  <si>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</si>
  <si>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</si>
  <si>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</si>
  <si>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</si>
  <si>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</si>
  <si>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</si>
  <si>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</si>
  <si>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</si>
  <si>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</si>
  <si>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</si>
  <si>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</si>
  <si>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</si>
  <si>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</si>
  <si>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</si>
  <si>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</si>
  <si>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</si>
  <si>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</si>
  <si>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</si>
  <si>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</si>
  <si>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</si>
  <si>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</si>
  <si>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</si>
  <si>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</si>
  <si>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</si>
  <si>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</si>
  <si>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</si>
  <si>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</si>
  <si>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</si>
  <si>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</si>
  <si>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</si>
  <si>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</si>
  <si>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</si>
  <si>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</si>
  <si>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</si>
  <si>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</si>
  <si>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</si>
  <si>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</si>
  <si>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</si>
  <si>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</si>
  <si>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</si>
  <si>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</si>
  <si>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</si>
  <si>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</si>
  <si>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</si>
  <si>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</si>
  <si>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</si>
  <si>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</si>
  <si>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</si>
  <si>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</si>
  <si>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</si>
  <si>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</si>
  <si>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</si>
  <si>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</si>
  <si>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</si>
  <si>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</si>
  <si>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</si>
  <si>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</si>
  <si>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</si>
  <si>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</si>
  <si>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</si>
  <si>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</si>
  <si>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</si>
  <si>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</si>
  <si>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</si>
  <si>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</si>
  <si>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</si>
  <si>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</si>
  <si>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</si>
  <si>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</si>
  <si>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</si>
  <si>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</si>
  <si>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</si>
  <si>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</si>
  <si>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</si>
  <si>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</si>
  <si>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</si>
  <si>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</si>
  <si>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</si>
  <si>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</si>
  <si>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</si>
  <si>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</si>
  <si>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</si>
  <si>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</si>
  <si>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</si>
  <si>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</si>
  <si>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</si>
  <si>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</si>
  <si>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</si>
  <si>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</si>
  <si>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</si>
  <si>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</si>
  <si>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</si>
  <si>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</si>
  <si>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</si>
  <si>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</si>
  <si>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</si>
  <si>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</si>
  <si>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</si>
  <si>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</si>
  <si>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</si>
  <si>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</si>
  <si>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</si>
  <si>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</si>
  <si>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</si>
  <si>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</si>
  <si>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</si>
  <si>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</si>
  <si>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</si>
  <si>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</si>
  <si>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</si>
  <si>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</si>
  <si>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</si>
  <si>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</si>
  <si>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</si>
  <si>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</si>
  <si>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</si>
  <si>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</si>
  <si>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</si>
  <si>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</si>
  <si>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</si>
  <si>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</si>
  <si>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</si>
  <si>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</si>
  <si>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</si>
  <si>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</si>
  <si>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</si>
  <si>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</si>
  <si>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</si>
  <si>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</si>
  <si>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</si>
  <si>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</si>
  <si>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</si>
  <si>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</si>
  <si>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</si>
  <si>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</si>
  <si>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</si>
  <si>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</si>
  <si>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</si>
  <si>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</si>
  <si>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</si>
  <si>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</si>
  <si>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</si>
  <si>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</si>
  <si>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</si>
  <si>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</si>
  <si>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</si>
  <si>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</si>
  <si>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</si>
  <si>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</si>
  <si>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</si>
  <si>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</si>
  <si>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</si>
  <si>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</si>
  <si>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</si>
  <si>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</si>
  <si>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</si>
  <si>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</si>
  <si>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</si>
  <si>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</si>
  <si>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</si>
  <si>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</si>
  <si>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</si>
  <si>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</si>
  <si>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</si>
  <si>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</si>
  <si>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</si>
  <si>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</si>
  <si>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</si>
  <si>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</si>
  <si>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</si>
  <si>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</si>
  <si>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</si>
  <si>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</si>
  <si>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</si>
  <si>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</si>
  <si>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</si>
  <si>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</si>
  <si>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</si>
  <si>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</si>
  <si>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</si>
  <si>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</si>
  <si>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</si>
  <si>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</si>
  <si>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</si>
  <si>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</si>
  <si>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</si>
  <si>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</si>
  <si>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</si>
  <si>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</si>
  <si>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</si>
  <si>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</si>
  <si>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</si>
  <si>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</si>
  <si>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</si>
  <si>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</si>
  <si>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</si>
  <si>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</si>
  <si>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</si>
  <si>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</si>
  <si>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</si>
  <si>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</si>
  <si>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</si>
  <si>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</si>
  <si>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</si>
  <si>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</si>
  <si>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</si>
  <si>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</si>
  <si>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</si>
  <si>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</si>
  <si>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</si>
  <si>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</si>
  <si>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</si>
  <si>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</si>
  <si>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</si>
  <si>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</si>
  <si>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</si>
  <si>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</si>
  <si>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</si>
  <si>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</si>
  <si>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</si>
  <si>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</si>
  <si>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</si>
  <si>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</si>
  <si>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</si>
  <si>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</si>
  <si>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</si>
  <si>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</si>
  <si>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</si>
  <si>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</si>
  <si>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</si>
  <si>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</si>
  <si>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</si>
  <si>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</si>
  <si>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</si>
  <si>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</si>
  <si>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</si>
  <si>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</si>
  <si>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</si>
  <si>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</si>
  <si>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</si>
  <si>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</si>
  <si>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</si>
  <si>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</si>
  <si>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</si>
  <si>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</si>
  <si>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</si>
  <si>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</si>
  <si>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</si>
  <si>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</si>
  <si>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</si>
  <si>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</si>
  <si>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</si>
  <si>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</si>
  <si>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</si>
  <si>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</si>
  <si>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</si>
  <si>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</si>
  <si>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</si>
  <si>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</si>
  <si>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</si>
  <si>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</si>
  <si>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</si>
  <si>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</si>
  <si>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</si>
  <si>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</si>
  <si>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</si>
  <si>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</si>
  <si>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</si>
  <si>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</si>
  <si>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</si>
  <si>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</si>
  <si>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</si>
  <si>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</si>
  <si>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</si>
  <si>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</si>
  <si>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</si>
  <si>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</si>
  <si>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</si>
  <si>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</si>
  <si>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</si>
  <si>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</si>
  <si>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</si>
  <si>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</si>
  <si>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</si>
  <si>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</si>
  <si>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</si>
  <si>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</si>
  <si>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</si>
  <si>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</si>
  <si>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</si>
  <si>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</si>
  <si>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</si>
  <si>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</si>
  <si>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</si>
  <si>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</si>
  <si>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</si>
  <si>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</si>
  <si>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</si>
  <si>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</si>
  <si>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</si>
  <si>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</si>
  <si>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</si>
  <si>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</si>
  <si>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</si>
  <si>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</si>
  <si>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</si>
  <si>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</si>
  <si>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</si>
  <si>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</si>
  <si>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</si>
  <si>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</si>
  <si>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</si>
  <si>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</si>
  <si>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</si>
  <si>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</si>
  <si>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</si>
  <si>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</si>
  <si>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</si>
  <si>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</si>
  <si>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</si>
  <si>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</si>
  <si>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</si>
  <si>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</si>
  <si>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</si>
  <si>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</si>
  <si>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</si>
  <si>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</si>
  <si>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</si>
  <si>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</si>
  <si>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</si>
  <si>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</si>
  <si>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</si>
  <si>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</si>
  <si>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</si>
  <si>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</si>
  <si>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</si>
  <si>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</si>
  <si>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</si>
  <si>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</si>
  <si>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</si>
  <si>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</si>
  <si>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</si>
  <si>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</si>
  <si>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</si>
  <si>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</si>
  <si>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</si>
  <si>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</si>
  <si>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</si>
  <si>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</si>
  <si>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</si>
  <si>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</si>
  <si>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</si>
  <si>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</si>
  <si>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</si>
  <si>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</si>
  <si>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</si>
  <si>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</si>
  <si>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</si>
  <si>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</si>
  <si>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</si>
  <si>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</si>
  <si>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</si>
  <si>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</si>
  <si>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</si>
  <si>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</si>
  <si>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</si>
  <si>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</si>
  <si>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</si>
  <si>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</si>
  <si>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</si>
  <si>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</si>
  <si>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</si>
  <si>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</si>
  <si>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</si>
  <si>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</si>
  <si>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</si>
  <si>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</si>
  <si>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</si>
  <si>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</si>
  <si>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</si>
  <si>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</si>
  <si>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</si>
  <si>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</si>
  <si>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</si>
  <si>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</si>
  <si>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</si>
  <si>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</si>
  <si>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</si>
  <si>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</si>
  <si>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</si>
  <si>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</si>
  <si>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</si>
  <si>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</si>
  <si>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</si>
  <si>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</si>
  <si>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</si>
  <si>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</si>
  <si>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</si>
  <si>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</si>
  <si>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</si>
  <si>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</si>
  <si>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</si>
  <si>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</si>
  <si>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</si>
  <si>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</si>
  <si>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</si>
  <si>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</si>
  <si>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</si>
  <si>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</si>
  <si>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</si>
  <si>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</si>
  <si>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</si>
  <si>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</si>
  <si>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</si>
  <si>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</si>
  <si>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</si>
  <si>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</si>
  <si>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</si>
  <si>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</si>
  <si>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</si>
  <si>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</si>
  <si>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</si>
  <si>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</si>
  <si>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</si>
  <si>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</si>
  <si>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</si>
  <si>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</si>
  <si>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</si>
  <si>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</si>
  <si>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</si>
  <si>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</si>
  <si>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</si>
  <si>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</si>
  <si>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</si>
  <si>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</si>
  <si>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</si>
  <si>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</si>
  <si>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</si>
  <si>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</si>
  <si>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</si>
  <si>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</si>
  <si>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</si>
  <si>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</si>
  <si>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</si>
  <si>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PCM-20251115-00001417</t>
  </si>
  <si>
    <t>EM team on the way need 50 Min</t>
  </si>
  <si>
    <t>PCM-20251115-00001434</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</si>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</sst>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313.59163877314859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0.16101377314771526</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0.10579386573954253</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45976.540064699075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45976.540064699075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45976.540064699075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45976.540064699075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45976.540064699075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45976.540064699075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45976.540064699075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45976.540064699075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45976.540064699075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45976.540064699075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45976.540064699075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45976.540064699075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45976.540064699075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45976.540064699075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45976.540064699075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45976.540064699075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45976.540064699075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45976.540064699075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45976.540064699075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45976.540064699075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45976.540064699075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45976.540064699075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45976.540064699075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45976.540064699075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45976.540064699075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45976.540064699075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45976.540064699075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45976.540064699075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45976.540064699075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45976.540064699075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45976.540064699075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45976.540064699075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45976.540064699075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45976.540064699075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45976.540064699075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45976.540064699075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45976.540064699075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45976.540064699075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45976.540064699075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45976.540064699075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45976.540064699075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45976.540064699075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45976.540064699075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45976.540064699075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45976.540064699075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45976.540064699075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45976.540064699075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45976.540064699075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45976.540064699075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45976.540064699075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45976.540064699075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45976.540064699075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45976.540064699075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45976.540064699075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45976.540064699075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45976.540064699075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45976.540064699075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45976.540064699075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45976.540064699075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45976.540064699075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45976.540064699075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45976.540064699075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45976.540064699075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45976.540064699075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45976.540064699075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45976.540064699075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45976.540064699075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45976.540064699075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45976.540064699075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45976.540064699075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45976.540064699075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45976.540064699075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45976.540064699075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45976.540064699075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45976.540064699075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45976.540064699075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45976.540064699075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45976.540064699075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45976.540064699075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45976.540064699075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45976.540064699075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45976.540064699075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45976.540064699075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45976.540064699075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45976.540064699075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45976.540064699075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45976.540064699075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45976.540064699075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151.54022696759057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0.10372210648347391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45976.540064699075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45976.540064699075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45976.540064699075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45976.540064699075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45976.540064699075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45976.540064699075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45976.540064699075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45976.540064699075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45976.540064699075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45976.540064699075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45976.540064699075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45976.540064699075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45976.540064699075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45976.540064699075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45976.540064699075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45976.540064699075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45976.540064699075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45976.540064699075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45976.540064699075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45976.540064699075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45976.540064699075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45976.540064699075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45976.540064699075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45976.540064699075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45976.540064699075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45976.540064699075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45976.540064699075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45976.540064699075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45976.540064699075</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45976.540064930552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45976.540064930552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45976.540064930552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45976.540064930552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45976.540064930552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45976.540064930552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45976.540064930552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45976.540064930552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45976.540064930552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45976.540064930552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45976.540064930552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45976.540064930552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45976.540064930552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45976.540064930552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45976.540064930552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45976.540064930552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45976.540064930552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45976.540064930552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45976.540064930552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45976.540064930552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45976.540064930552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45976.540064930552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45976.540064930552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45976.540064930552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45976.540064930552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45976.540064930552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45976.540064930552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45976.540064930552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45976.540064930552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45976.540064930552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45976.540064930552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45976.540064930552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45976.540064930552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45976.540064930552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45976.540064930552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45976.540064930552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45976.540064930552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45976.540064930552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45976.540064930552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45976.540064930552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45976.540064930552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45976.540064930552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45976.540064930552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45976.540064930552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45976.540064930552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45976.540064930552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45976.540064930552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45976.540064930552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45976.540064930552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45976.540064930552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45976.540064930552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45976.540064930552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45976.540064930552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45976.540064930552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45976.540064930552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45976.540064930552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45976.540064930552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45976.540064930552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45976.540064930552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45976.540064930552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45976.540064930552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45976.540064930552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45976.540064930552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45976.540064930552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45976.540064930552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45976.540064930552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45976.540064930552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45976.540064930552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45976.540064930552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45976.540064930552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45976.540064930552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45976.540064930552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45976.540064930552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45976.540064930552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45976.540064930552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45976.540064930552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45976.540064930552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45976.540064930552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45976.540064930552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45976.540064930552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45976.540064930552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45976.540064930552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45976.540064930552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45976.540064930552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45976.540064930552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45976.540064930552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45976.540064930552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45976.540064930552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45976.540064930552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45976.540064930552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45976.540064930552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45976.540064930552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45976.540064930552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45976.540064930552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45976.540064930552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45976.540064930552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45976.540064930552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45976.540064930552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45976.540064930552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45976.540064930552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45976.540064930552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45976.540064930552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45976.540064930552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45976.540064930552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45976.540064930552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45976.540064930552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45976.540064930552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45976.540064930552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45976.540064930552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45976.540064930552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45976.540064930552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45976.540064930552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45976.540064930552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45976.540064930552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45976.540064930552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45976.540064930552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45976.540064930552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45976.540064930552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45976.540064930552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45976.540064930552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45976.540064930552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45976.540064930552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45976.540064930552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45976.540064930552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45976.540064930552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45976.540064930552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45976.540064930552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45976.540064930552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45976.540064930552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45976.540064930552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45976.540064930552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45976.540064930552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45976.540064930552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45976.540064930552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45976.540064930552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45976.540064930552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45976.540064930552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45976.540064930552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45976.540064930552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45976.540064930552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45976.540064930552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45976.540064930552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45976.540064930552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45976.540064930552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45976.540064930552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45976.540064930552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45976.540064930552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45976.540064930552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45976.540064930552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45976.540064930552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45976.540064930552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45976.540064930552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45976.540064930552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45976.540064930552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45976.540064930552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45976.540064930552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45976.540064930552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45976.540064930552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45976.540064930552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45976.540064930552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45976.540064930552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45976.540064930552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45976.540064930552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45976.540064930552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45976.540064930552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45976.540064930552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45976.540064930552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45976.540064930552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45976.540064930552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45976.540064930552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45976.540064930552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45976.540064930552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45976.540064930552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45976.540064930552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45976.540064930552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45976.540064930552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45976.540064930552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45976.540064930552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45976.540064930552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45976.540064930552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45976.540064930552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45976.540064930552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45976.540064930552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45976.540064930552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45976.540064930552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45976.540064930552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45976.540064930552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45976.540064930552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45976.540064930552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45976.540064930552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45976.540064930552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45976.540064930552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45976.540064930552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45976.540064930552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45976.540064930552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45976.540064930552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45976.540064930552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45976.540064930552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45976.540064930552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45976.540064930552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45976.540064930552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45976.540064930552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45976.540064930552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45976.540064930552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45976.540064930552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45976.540064930552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45976.540064930552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45976.540064930552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45976.540064930552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45976.540064930552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45976.540064930552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45976.540064930552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45976.540064930552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45976.540064930552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45976.540064930552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45976.540064930552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45976.540064930552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45976.540064930552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45976.540064930552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45976.540064930552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45976.540064930552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45976.540064930552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45976.540064930552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45976.540064930552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45976.540064930552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45976.540064930552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45976.540064930552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45976.540064930552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45976.540064930552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45976.540064930552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45976.540064930552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45976.540064930552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45976.540064930552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45976.540064930552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45976.540064930552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45976.540064930552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45976.540064930552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45976.540064930552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45976.540064930552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45976.540064930552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45976.540064930552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45976.540064930552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45976.540064930552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45976.540064930552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45976.540064930552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45976.540064930552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45976.540064930552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45976.540064930552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45976.540064930552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45976.540064930552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45976.540064930552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45976.540064930552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45976.540064930552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45976.540064930552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45976.540064930552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45976.540064930552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45976.540064930552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45976.540064930552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45976.540064930552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45976.540064930552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45976.540064930552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45976.540064930552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45976.540064930552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45976.540064930552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45976.540064930552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45976.540064930552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45976.540064930552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45976.540064930552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45976.540064930552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45976.540064930552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45976.540064930552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45976.540064930552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45976.540064930552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45976.540064930552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45976.540064930552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45976.540064930552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45976.540064930552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45976.540064930552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45976.540064930552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45976.540064930552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45976.540064930552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45976.540064930552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45976.540064930552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45976.540064930552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45976.540064930552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45976.540064930552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45976.540064930552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45976.540064930552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45976.540064930552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45976.540064930552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45976.540064930552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45976.540064930552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45976.540064930552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45976.540064930552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45976.540064930552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45976.540064930552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45976.540064930552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45976.540064930552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45976.540064930552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45976.540064930552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45976.540064930552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45976.540064930552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45976.540064930552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45976.540064930552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45976.540064930552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45976.540064930552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45976.540064930552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45976.540064930552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45976.540064930552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45976.540064930552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45976.540064930552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45976.540064930552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45976.540064930552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45976.540064930552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45976.540064930552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45976.540064930552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45976.540064930552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45976.540064930552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45976.540064930552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45976.540064930552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45976.540064930552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45976.540064930552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45976.540064930552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45976.540064930552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45976.540064930552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45976.540064930552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45976.540064930552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45976.540064930552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45976.540064930552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45976.540064930552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45976.540064930552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45976.540064930552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45976.540064930552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45976.540064930552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45976.540064930552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45976.540064930552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45976.540064930552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45976.540064930552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45976.540064930552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45976.540064930552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45976.540064930552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45976.540064930552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45976.540064930552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45976.540064930552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45976.540064930552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45976.540064930552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45976.540064930552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45976.540064930552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45976.540064930552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45976.540064930552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45976.540064930552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45976.540064930552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45976.540064930552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45976.540064930552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45976.540064930552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45976.540064930552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45976.540064930552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45976.540064930552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45976.540064930552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45976.540064930552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45976.540064930552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45976.540064930552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45976.540064930552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45976.540064930552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45976.540064930552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45976.540064930552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45976.540064930552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45976.540064930552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45976.540064930552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45976.540064930552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45976.540064930552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45976.540064930552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45976.540064930552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45976.540064930552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45976.540064930552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45976.540064930552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45976.540064930552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45976.540064930552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45976.540064930552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45976.540064930552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45976.540064930552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45976.540064930552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45976.540064930552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45976.540064930552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45976.540064930552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45976.540064930552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45976.540064930552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45976.540064930552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45976.540064930552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45976.540064930552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45976.540064930552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45976.540064930552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45976.540064930552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45976.540064930552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45976.540064930552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45976.540064930552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45976.540064930552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45976.540064930552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45976.540064930552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45976.540064930552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45976.540064930552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45976.540064930552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45976.540064930552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45976.540064930552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45976.540064930552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45976.540064930552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45976.540064930552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45976.540064930552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45976.540064930552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45976.540064930552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45976.540064930552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45976.540064930552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45976.540064930552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45976.540064930552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45976.540064930552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45976.540064930552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45976.540064930552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45976.540064930552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45976.540064930552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45976.540064930552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45976.540064930552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45976.540064930552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45976.540064930552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45976.540064930552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45976.540064930552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45976.540064930552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45976.540064930552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45976.540064930552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45976.540064930552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45976.540064930552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45976.540064930552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45976.540064930552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45976.540064930552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45976.540064930552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45976.540064930552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45976.540064930552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45976.540064930552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45976.540064930552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45976.540064930552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45976.540064930552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45976.540064930552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45976.540064930552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45976.540064930552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45976.540064930552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45976.540064930552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45976.540064930552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45976.540064930552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45976.540064930552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45976.540064930552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45976.540064930552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45976.540064930552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45976.540064930552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45976.540064930552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45976.540064930552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45976.540064930552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45976.540064930552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45976.540064930552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45976.540064930552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45976.540064930552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45976.540064930552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45976.540064930552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45976.540064930552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45976.540064930552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45976.540064930552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45976.540064930552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45976.540064930552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45976.540064930552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45976.540064930552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45976.540064930552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45976.540064930552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45976.540064930552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45976.540064930552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45976.540064930552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45976.540064930552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45976.540064930552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45976.540064930552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45976.540064930552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45976.540064930552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45976.540064930552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45976.540064930552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45976.540064930552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45976.540064930552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45976.540064930552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45976.540064930552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45976.540064930552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45976.540064930552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45976.540064930552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45976.540064930552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45976.540064930552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45976.540064930552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45976.540064930552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45976.540064930552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45976.540064930552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45976.540064930552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45976.540064930552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45976.540064930552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45976.540064930552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45976.540064930552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45976.540064930552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45976.540064930552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45976.540064930552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45976.540064930552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45976.540064930552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45976.540064930552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45976.540064930552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45976.540064930552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45976.540064930552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45976.540064930552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45976.540064930552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45976.540064930552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45976.540064930552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45976.540064930552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45976.540064930552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45976.540064930552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45976.540064930552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45976.540064930552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45976.540064930552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45976.540064930552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45976.540064930552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45976.540064930552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45976.540064930552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45976.540064930552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45976.540064930552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45976.540064930552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45976.540064930552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45976.540064930552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45976.540064930552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45976.540064930552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45976.540064930552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45976.540064930552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45976.540064930552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45976.540064930552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45976.540064930552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45976.540064930552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45976.540064930552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45976.540064930552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45976.540064930552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45976.540064930552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45976.540064930552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45976.540064930552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45976.540064930552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45976.540064930552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45976.540064930552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45976.540064930552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45976.540064930552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45976.540064930552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45976.540064930552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45976.540064930552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45976.540064930552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45976.540064930552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45976.540064930552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45976.540064930552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45976.540064930552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45976.540064930552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45976.540064930552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45976.540064930552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45976.540064930552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45976.540064930552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45976.540064930552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45976.540064930552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45976.540064930552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45976.540064930552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45976.540064930552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45976.540064930552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45976.540064930552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45976.540064930552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45976.540064930552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45976.540064930552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45976.540064930552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45976.540064930552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45976.540064930552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45976.540064930552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45976.540064930552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45976.540064930552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45976.540064930552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45976.540064930552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45976.540064930552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45976.540064930552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45976.540064930552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45976.540064930552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45976.540064930552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45976.540064930552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45976.540064930552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45976.540064930552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45976.540064930552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45976.540064930552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45976.540064930552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45976.540064930552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45976.540064930552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45976.540064930552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45976.540064930552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45976.540064930552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45976.540064930552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45976.540064930552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45976.540064930552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45976.540064930552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45976.540064930552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45976.540064930552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45976.540064930552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45976.540064930552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45976.540064930552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45976.540064930552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45976.540064930552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45976.540064930552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45976.540064930552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45976.540064930552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45976.540064930552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45976.540064930552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45976.540064930552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45976.540064930552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45976.540064930552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45976.540064930552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45976.540064930552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45976.540064930552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45976.540064930552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45976.540064930552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45976.540064930552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45976.540064930552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45976.540064930552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45976.540064930552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45976.540064930552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45976.540064930552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45976.540064930552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45976.540064930552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45976.540064930552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45976.540064930552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45976.540064930552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45976.540064930552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45976.540064930552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45976.540064930552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45976.540064930552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45976.540064930552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45976.540064930552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45976.540064930552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45976.540064930552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45976.540064930552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45976.540064930552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45976.540064930552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45976.540064930552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45976.540064930552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45976.540064930552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45976.540064930552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45976.540064930552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45976.540064930552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45976.540064930552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45976.540064930552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45976.540064930552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45976.540064930552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45976.540064930552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45976.540064930552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45976.540064930552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45976.540064930552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45976.540064930552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45976.540064930552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45976.540064930552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45976.540064930552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45976.540064930552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45976.540064930552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45976.540064930552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45976.540064930552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45976.540064930552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45976.540064930552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45976.540064930552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45976.540064930552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45976.540064930552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45976.540064930552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45976.540064930552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45976.540064930552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45976.540064930552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45976.540064930552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45976.540064930552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45976.540064930552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45976.540064930552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45976.540064930552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45976.540064930552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45976.540064930552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45976.540064930552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45976.540064930552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45976.540064930552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45976.540064930552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45976.540064930552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45976.540064930552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45976.540064930552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45976.540064930552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45976.540064930552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45976.540064930552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45976.540064930552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45976.540064930552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45976.540064930552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45976.540064930552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45976.540064930552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45976.540064930552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45976.540064930552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45976.540064930552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45976.540064930552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45976.540064930552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45976.540064930552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45976.540064930552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45976.540064930552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45976.540064930552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45976.540064930552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45976.540064930552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45976.540064930552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45976.540064930552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45976.540064930552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45976.540064930552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45976.540064930552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45976.540064930552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45976.540064930552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45976.540064930552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45976.540064930552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45976.540064930552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45976.540064930552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45976.540064930552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45976.540064930552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45976.540064930552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45976.540064930552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45976.540064930552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45976.540064930552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45976.540064930552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45976.540064930552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45976.540064930552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45976.540064930552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45976.540064930552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45976.540064930552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45976.540064930552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45976.540064930552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45976.540064930552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45976.540064930552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45976.540064930552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45976.540064930552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45976.540064930552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45976.540064930552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45976.540064930552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45976.540064930552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45976.540064930552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45976.540064930552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45976.540064930552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45976.540064930552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45976.540064930552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45976.540064930552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45976.540064930552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45976.540064930552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45976.540064930552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45976.540064930552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45976.540064930552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45976.540064930552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45976.540064930552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45976.540064930552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45976.540064930552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45976.540064930552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45976.540064930552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45976.540064930552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45976.540064930552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45976.540064930552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45976.540064930552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45976.540064930552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45976.540064930552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45976.540064930552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45976.540064930552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45976.540064930552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45976.540064930552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45976.540064930552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45976.540064930552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45976.540064930552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45976.540064930552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45976.540064930552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45976.540064930552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45976.540064930552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45976.540064930552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45976.540064930552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45976.540064930552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45976.540064930552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45976.540064930552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45976.540064930552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45976.540064930552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45976.540064930552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45976.540064930552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45976.540064930552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45976.540064930552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45976.540064930552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45976.540064930552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45976.540064930552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45976.540064930552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45976.540064930552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45976.540064930552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45976.540064930552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45976.540064930552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45976.540064930552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45976.540064930552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45976.540064930552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45976.540064930552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45976.540064930552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45976.540064930552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45976.540064930552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45976.540064930552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45976.540064930552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45976.540064930552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45976.540064930552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45976.540064930552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45976.540064930552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45976.540064930552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45976.540064930552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45976.540064930552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45976.540064930552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45976.540064930552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45976.540064930552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45976.540064930552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45976.540064930552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45976.540064930552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45976.540064930552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45976.540064930552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45976.540064930552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45976.540064930552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45976.540064930552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45976.540064930552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45976.540064930552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45976.540064930552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45976.540064930552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45976.540064930552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45976.540064930552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45976.540064930552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45976.540064930552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45976.540064930552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45976.540064930552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45976.540064930552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45976.540064930552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45976.540064930552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45976.540064930552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45976.540064930552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45976.540064930552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45976.540064930552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45976.540064930552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45976.540064930552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45976.540064930552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45976.540064930552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45976.540064930552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45976.540064930552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45976.540064930552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45976.540064930552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45976.540064930552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45976.540064930552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45976.540064930552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45976.540064930552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45976.540064930552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45976.540064930552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45976.540064930552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45976.540064930552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45976.540064930552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45976.540064930552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45976.540064930552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45976.540064930552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45976.540064930552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45976.540064930552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45976.540064930552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45976.540064930552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45976.540064930552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45976.540064930552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45976.540064930552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45976.540064930552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45976.540064930552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45976.540064930552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45976.540064930552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45976.540064930552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45976.540064930552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45976.540064930552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45976.540064930552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45976.540064930552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45976.540064930552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45976.540064930552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45976.540064930552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45976.540064930552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45976.540064930552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45976.540064930552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45976.540064930552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45976.540064930552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45976.540064930552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45976.540064930552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45976.540064930552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45976.540064930552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45976.540064930552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45976.540064930552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45976.540064930552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45976.540064930552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45976.540064930552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45976.540064930552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45976.540064930552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45976.540064930552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45976.540064930552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45976.540064930552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45976.540064930552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45976.540064930552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45976.540064930552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45976.540064930552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45976.540064930552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45976.540064930552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45976.540064930552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45976.540064930552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45976.540064930552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45976.540064930552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45976.540064930552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45976.540064930552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45976.540064930552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45976.540064930552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45976.540064930552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45976.540064930552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45976.540064930552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45976.540064930552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45976.540064930552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45976.540064930552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45976.540064930552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45976.540064930552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45976.540064930552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45976.540064930552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45976.540064930552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45976.540064930552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45976.540064930552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45976.540064930552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45976.540064930552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45976.540064930552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45976.540064930552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45976.540064930552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45976.540064930552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45976.540064930552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45976.540064930552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45976.540064930552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45976.540064930552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45976.540064930552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45976.540064930552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45976.540064930552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45976.540064930552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45976.540064930552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45976.540064930552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45976.540064930552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45976.540064930552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45976.540064930552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45976.540064930552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45976.540064930552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45976.540064930552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45976.540064930552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45976.540064930552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45976.540064930552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45976.540064930552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45976.540064930552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45976.540064930552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45976.540064930552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45976.540064930552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45976.540064930552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45976.540064930552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45976.540064930552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45976.540064930552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45976.540064930552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45976.540064930552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45976.540064930552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45976.540064930552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45976.540064930552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45976.540064930552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45976.540064930552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45976.540064930552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45976.540064930552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45976.540064930552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45976.540064930552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45976.540064930552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45976.540064930552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45976.540064930552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45976.540064930552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45976.540064930552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45976.540064930552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45976.540064930552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45976.540064930552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45976.540064930552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45976.540064930552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45976.540064930552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45976.540064930552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45976.540064930552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45976.540064930552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45976.540064930552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45976.540064930552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45976.540064930552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45976.540064930552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45976.540064930552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45976.540064930552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45976.540064930552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45976.540064930552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45976.540064930552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45976.540064930552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45976.540064930552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45976.540064930552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45976.540064930552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45976.540064930552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45976.540064930552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45976.540064930552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45976.540064930552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45976.540064930552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45976.540064930552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273.05934733795584</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45976.540064699075</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8.8050810183631256E-2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5.9520717593841255E-2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5.5527662036183756E-2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45976.540064699075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45976.540064699075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45976.540064699075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45976.540064699075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45976.540064699075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45976.540064699075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45976.540064699075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45976.540064699075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45976.540064699075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45976.540064699075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45976.540064699075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45976.540064699075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45976.540064699075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45976.540064699075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45976.540064699075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45976.540064699075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45976.540064699075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45976.540064699075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45976.540064699075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45976.540064699075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45976.540064699075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45976.540064699075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45976.540064699075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45976.540064699075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45976.540064699075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45976.540064699075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45976.540064699075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45976.540064699075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45976.540064699075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45976.540064699075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45976.540064699075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45976.540064699075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45976.540064699075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45976.540064699075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45976.540064699075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45976.540064699075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45976.540064699075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45976.540064699075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45976.540064699075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45976.540064699075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45976.540064699075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45976.540064699075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45976.540064699075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45976.540064699075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45976.540064699075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45976.540064699075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45976.540064699075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45976.540064699075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45976.540064699075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45976.540064699075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45976.540064699075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45976.540064699075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45976.540064699075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45976.540064699075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45976.540064699075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45976.540064699075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45976.540064699075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45976.540064699075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45976.540064699075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45976.540064699075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45976.540064699075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45976.540064699075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45976.540064699075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45976.540064699075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45976.540064699075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45976.540064699075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45976.540064699075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45976.540064699075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45976.540064699075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45976.540064699075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45976.540064699075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45976.540064699075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45976.540064699075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45976.540064699075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45976.540064699075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45976.540064699075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45976.540064699075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45976.540064699075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45976.540064699075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45976.540064699075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45976.540064699075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45976.540064699075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45976.540064699075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45976.540064699075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45976.540064699075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45976.540064699075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45976.540064699075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45976.540064699075</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5"/>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84.708004513886408</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50.351187615735398</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27.87895381943963</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8" ca="1" si="2">IFERROR(NOW()-F6,"")</f>
        <v>45976.540064699075</v>
      </c>
      <c r="H6" s="125">
        <v>45976.200335648151</v>
      </c>
      <c r="I6" s="124" t="str">
        <f>IFERROR(VLOOKUP(D6,DB!A:F,6,0),"")</f>
        <v>SCECO</v>
      </c>
      <c r="J6" s="124" t="str">
        <f>IFERROR(VLOOKUP(D6,DB!A:G,7,0),"")</f>
        <v>Dead</v>
      </c>
      <c r="K6" s="124" t="s">
        <v>39132</v>
      </c>
      <c r="L6" s="124" t="str">
        <f>IFERROR(VLOOKUP(D6,DB!A:I,9,0),"")</f>
        <v>Latis</v>
      </c>
    </row>
    <row r="7" spans="1:13">
      <c r="A7" s="124" t="s">
        <v>39133</v>
      </c>
      <c r="B7" s="124" t="str">
        <f>IFERROR(VLOOKUP(D7,DB!A:K,11,0),"")</f>
        <v>R5</v>
      </c>
      <c r="C7" s="124"/>
      <c r="D7" s="124" t="s">
        <v>33539</v>
      </c>
      <c r="E7" s="124" t="s">
        <v>39104</v>
      </c>
      <c r="F7" s="124"/>
      <c r="G7" s="126">
        <f t="shared" ca="1" si="2"/>
        <v>45976.540064699075</v>
      </c>
      <c r="H7" s="125">
        <v>45976.204270833332</v>
      </c>
      <c r="I7" s="124" t="str">
        <f>IFERROR(VLOOKUP(D7,DB!A:F,6,0),"")</f>
        <v>SCECO</v>
      </c>
      <c r="J7" s="124" t="str">
        <f>IFERROR(VLOOKUP(D7,DB!A:G,7,0),"")</f>
        <v>No BB Design</v>
      </c>
      <c r="K7" s="124" t="s">
        <v>39134</v>
      </c>
      <c r="L7" s="124" t="str">
        <f>IFERROR(VLOOKUP(D7,DB!A:I,9,0),"")</f>
        <v>Latis</v>
      </c>
    </row>
    <row r="8" spans="1:13">
      <c r="A8" s="124"/>
      <c r="B8" s="124" t="str">
        <f>IFERROR(VLOOKUP(D8,DB!A:K,11,0),"")</f>
        <v/>
      </c>
      <c r="C8" s="124"/>
      <c r="D8" s="124"/>
      <c r="E8" s="124"/>
      <c r="F8" s="124"/>
      <c r="G8" s="126">
        <f t="shared" ca="1" si="2"/>
        <v>45976.540064699075</v>
      </c>
      <c r="H8" s="125"/>
      <c r="I8" s="124" t="str">
        <f>IFERROR(VLOOKUP(D8,DB!A:F,6,0),"")</f>
        <v/>
      </c>
      <c r="J8" s="124" t="str">
        <f>IFERROR(VLOOKUP(D8,DB!A:G,7,0),"")</f>
        <v/>
      </c>
      <c r="K8" s="124"/>
      <c r="L8" s="124" t="str">
        <f>IFERROR(VLOOKUP(D8,DB!A:I,9,0),"")</f>
        <v/>
      </c>
    </row>
    <row r="9" spans="1:13">
      <c r="A9" s="124"/>
      <c r="B9" s="124" t="str">
        <f>IFERROR(VLOOKUP(D9,DB!A:K,11,0),"")</f>
        <v>R4</v>
      </c>
      <c r="C9" s="124"/>
      <c r="D9" s="156" t="s">
        <v>31794</v>
      </c>
      <c r="E9" s="124"/>
      <c r="F9" s="124"/>
      <c r="G9" s="126">
        <f t="shared" ca="1" si="2"/>
        <v>45976.540064699075</v>
      </c>
      <c r="H9" s="125"/>
      <c r="I9" s="124" t="str">
        <f>IFERROR(VLOOKUP(D9,DB!A:F,6,0),"")</f>
        <v>Generator-SG</v>
      </c>
      <c r="J9" s="124" t="str">
        <f>IFERROR(VLOOKUP(D9,DB!A:G,7,0),"")</f>
        <v>Dead</v>
      </c>
      <c r="K9" s="124"/>
      <c r="L9" s="124" t="str">
        <f>IFERROR(VLOOKUP(D9,DB!A:I,9,0),"")</f>
        <v>Latis</v>
      </c>
    </row>
    <row r="10" spans="1:13">
      <c r="A10" s="124"/>
      <c r="B10" s="124" t="str">
        <f>IFERROR(VLOOKUP(D10,DB!A:K,11,0),"")</f>
        <v/>
      </c>
      <c r="C10" s="124"/>
      <c r="D10" s="124"/>
      <c r="E10" s="124"/>
      <c r="F10" s="124"/>
      <c r="G10" s="126">
        <f t="shared" ca="1" si="2"/>
        <v>45976.540064699075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45976.540064699075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45976.540064699075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45976.540064699075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45976.540064699075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45976.540064699075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45976.540064699075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45976.540064699075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45976.540064699075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45976.540064699075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45976.540064699075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45976.540064699075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45976.540064699075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45976.540064699075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45976.540064699075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45976.540064699075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45976.540064699075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45976.540064699075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45976.540064699075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45976.540064699075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45976.540064699075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45976.540064699075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45976.540064699075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45976.540064699075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45976.540064699075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45976.540064699075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45976.540064699075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45976.540064699075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45976.540064699075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45976.540064699075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45976.540064699075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45976.540064699075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45976.540064699075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45976.540064699075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45976.540064699075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45976.540064699075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45976.540064699075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45976.540064699075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45976.540064699075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ref="G49:G112" ca="1" si="3">IFERROR(NOW()-F49,"")</f>
        <v>45976.540064699075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45976.540064699075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45976.540064699075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45976.540064699075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45976.540064699075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45976.540064699075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45976.540064699075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45976.540064699075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45976.540064699075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45976.540064699075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45976.540064699075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45976.540064699075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45976.540064699075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45976.540064699075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45976.540064699075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45976.540064699075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45976.540064699075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45976.540064699075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45976.540064699075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45976.540064699075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45976.540064699075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45976.540064699075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45976.540064699075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45976.540064699075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45976.540064699075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45976.540064699075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45976.540064699075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45976.540064699075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45976.540064699075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45976.540064699075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45976.540064699075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45976.540064699075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45976.540064699075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45976.540064699075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45976.540064699075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45976.540064699075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45976.540064699075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45976.540064699075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45976.540064699075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45976.540064699075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45976.540064699075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45976.540064699075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45976.540064699075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45976.540064699075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45976.540064699075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45976.540064699075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45976.540064699075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45976.540064699075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45976.540064699075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45976.540064699075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45976.540064699075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45976.540064699075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45976.540064699075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45976.540064699075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45976.540064699075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45976.540064699075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45976.540064699075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45976.540064699075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45976.540064699075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45976.540064699075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45976.540064699075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45976.540064699075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45976.540064699075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45976.540064699075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4">IFERROR(NOW()-F113,"")</f>
        <v>45976.540064699075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45976.540064699075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45976.540064699075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45976.540064699075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45976.540064699075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45976.540064699075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45976.540064699075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45976.540064699075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45976.540064699075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45976.540064699075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45976.540064930552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45976.540064930552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45976.540064930552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45976.540064930552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45976.540064930552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45976.540064930552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45976.540064930552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45976.540064930552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45976.540064930552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45976.540064930552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45976.540064930552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45976.540064930552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45976.540064930552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45976.540064930552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45976.540064930552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45976.540064930552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45976.540064930552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45976.540064930552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45976.540064930552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45976.540064930552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45976.540064930552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45976.540064930552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45976.540064930552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45976.540064930552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45976.540064930552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45976.540064930552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45976.540064930552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45976.540064930552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45976.540064930552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45976.540064930552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45976.540064930552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45976.540064930552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45976.540064930552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45976.540064930552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45976.540064930552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45976.540064930552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45976.540064930552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45976.540064930552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45976.540064930552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45976.540064930552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45976.540064930552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45976.540064930552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45976.540064930552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45976.540064930552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45976.540064930552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45976.540064930552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45976.540064930552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45976.540064930552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45976.540064930552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45976.540064930552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45976.540064930552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45976.540064930552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45976.540064930552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45976.540064930552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5">IFERROR(NOW()-F177,"")</f>
        <v>45976.540064930552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45976.540064930552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45976.540064930552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45976.540064930552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45976.540064930552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45976.540064930552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45976.540064930552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45976.540064930552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45976.540064930552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45976.540064930552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45976.540064930552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45976.540064930552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45976.540064930552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45976.540064930552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45976.540064930552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45976.540064930552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45976.540064930552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45976.540064930552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45976.540064930552</v>
      </c>
      <c r="H195" s="124"/>
      <c r="I195" s="124" t="str">
        <f>IFERROR(VLOOKUP(D195,DB!A:F,6,0),"")</f>
        <v/>
      </c>
      <c r="J195" s="124" t="str">
        <f>IFERROR(VLOOKUP(D195,DB!A:G,7,0),"")</f>
        <v/>
      </c>
      <c r="K195" s="124"/>
      <c r="L195" s="124" t="str">
        <f>IFERROR(VLOOKUP(D195,DB!A:I,9,0),"")</f>
        <v/>
      </c>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tabSelected="1" workbookViewId="0">
      <selection activeCell="C6" sqref="C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24</v>
      </c>
      <c r="B2" s="141" t="str">
        <f>IFERROR(VLOOKUP(D2,DB!A:K,11,0),"")</f>
        <v>R6</v>
      </c>
      <c r="C2" s="142">
        <v>1</v>
      </c>
      <c r="D2" s="141" t="s">
        <v>29338</v>
      </c>
      <c r="E2" s="124"/>
      <c r="F2" s="143"/>
      <c r="G2" s="105">
        <f t="shared" ref="G2:G18" ca="1" si="0">IFERROR(NOW()-F2,"-")</f>
        <v>45976.540064699075</v>
      </c>
      <c r="H2" s="143">
        <v>45976.532939814817</v>
      </c>
      <c r="I2" s="141" t="str">
        <f>IFERROR(VLOOKUP(D2,DB!A:F,6,0),"")</f>
        <v>SCECO</v>
      </c>
      <c r="J2" s="141" t="str">
        <f>IFERROR(VLOOKUP(D2,DB!A:G,7,0),"")</f>
        <v>Dead</v>
      </c>
      <c r="K2" s="144" t="s">
        <v>39135</v>
      </c>
      <c r="L2" s="145" t="str">
        <f>IFERROR(VLOOKUP(D2,DB!A:I,9,0),"")</f>
        <v>Latis</v>
      </c>
    </row>
    <row r="3" spans="1:16382" ht="31.5" customHeight="1">
      <c r="A3" s="140"/>
      <c r="B3" s="141" t="str">
        <f>IFERROR(VLOOKUP(D3,DB!A:K,11,0),"")</f>
        <v/>
      </c>
      <c r="C3" s="142"/>
      <c r="D3" s="141"/>
      <c r="E3" s="124"/>
      <c r="F3" s="143"/>
      <c r="G3" s="105">
        <f t="shared" ca="1" si="0"/>
        <v>45976.540064699075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45976.540064699075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45976.540064699075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45976.540064699075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45976.540064699075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45976.540064699075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45976.540064699075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45976.540064699075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45976.540064699075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45976.540064699075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45976.540064699075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45976.540064699075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45976.540064699075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45976.540064699075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45976.540064699075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45976.540064699075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45976.540064699075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45976.540064699075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45976.540064699075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45976.540064699075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45976.540064699075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45976.540064699075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45976.540064699075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45976.540064699075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45976.540064699075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45976.540064699075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45976.540064699075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45976.540064699075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45976.540064699075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45976.540064699075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45976.540064699075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45976.540064699075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45976.540064699075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45976.540064699075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45976.540064699075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45976.540064699075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45976.540064699075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45976.540064699075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45976.540064699075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45976.540064699075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45976.540064699075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45976.540064699075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45976.540064699075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45976.540064699075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45976.540064699075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45976.540064699075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45976.540064699075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45976.540064699075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45976.540064699075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45976.540064699075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45976.540064699075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45976.540064699075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45976.540064699075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45976.540064699075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45976.540064699075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45976.540064699075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45976.540064699075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45976.540064699075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45976.540064699075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45976.540064699075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45976.540064699075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45976.540064699075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45976.540064699075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45976.540064699075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45976.540064699075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45976.540064699075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45976.540064699075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45976.540064699075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45976.540064699075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45976.540064699075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45976.540064699075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45976.540064699075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45976.540064699075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45976.540064699075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45976.540064699075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45976.540064699075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45976.540064699075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45976.540064699075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45976.540064699075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45976.540064699075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45976.540064699075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45976.540064699075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45976.540064699075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45976.540064699075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45976.540064699075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45976.540064699075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45976.540064699075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45976.540064699075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45976.540064699075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45976.540064699075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45976.540064699075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45976.540064699075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45976.540064699075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45976.540064699075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45976.540064699075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45976.540064699075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45976.540064699075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45976.540064699075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45976.540064699075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45976.540064699075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45976.540064699075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45976.540064699075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45976.540064699075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45976.540064699075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45976.540064699075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45976.540064699075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45976.540064699075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45976.540064699075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45976.540064699075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45976.540064699075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45976.540064699075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45976.540064699075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45976.540064699075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45976.540064699075</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2025-11-15T09:58:48Z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