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76" documentId="120_S{2AC9BD13-BADA-5192-A53E-5A8FF88502F6}" xr6:coauthVersionLast="47" xr6:coauthVersionMax="47" xr10:uidLastSave="{0F11E883-87EF-4B76-864A-D485F0B0F0B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B7" i="2"/>
  <c r="G6" i="2"/>
  <c r="G7" i="2"/>
  <c r="I6" i="2"/>
  <c r="I7" i="2"/>
  <c r="J6" i="2"/>
  <c r="J7" i="2"/>
  <c r="L6" i="2"/>
  <c r="L7" i="2"/>
  <c r="B5" i="2"/>
  <c r="G5" i="2"/>
  <c r="I5" i="2"/>
  <c r="J5" i="2"/>
  <c r="L5" i="2"/>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<sst xmlns="http://schemas.openxmlformats.org/spreadsheetml/2006/main" count="180286" uniqueCount="39128">
  <si>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</si>
  <si>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</si>
  <si>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</si>
  <si>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</si>
  <si>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</si>
  <si>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</si>
  <si>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</si>
  <si>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</si>
  <si>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</si>
  <si>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</si>
  <si>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</si>
  <si>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</si>
  <si>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</si>
  <si>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</si>
  <si>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</si>
  <si>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</si>
  <si>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</si>
  <si>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</si>
  <si>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</si>
  <si>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</si>
  <si>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</si>
  <si>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</si>
  <si>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</si>
  <si>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</si>
  <si>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</si>
  <si>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</si>
  <si>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</si>
  <si>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</si>
  <si>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</si>
  <si>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</si>
  <si>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</si>
  <si>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</si>
  <si>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</si>
  <si>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</si>
  <si>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</si>
  <si>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</si>
  <si>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</si>
  <si>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</si>
  <si>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</si>
  <si>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</si>
  <si>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</si>
  <si>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</si>
  <si>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</si>
  <si>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</si>
  <si>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</si>
  <si>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</si>
  <si>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</si>
  <si>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</si>
  <si>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</si>
  <si>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</si>
  <si>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</si>
  <si>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</si>
  <si>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</si>
  <si>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</si>
  <si>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</si>
  <si>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</si>
  <si>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</si>
  <si>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</si>
  <si>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</si>
  <si>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</si>
  <si>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</si>
  <si>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</si>
  <si>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</si>
  <si>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</si>
  <si>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</si>
  <si>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</si>
  <si>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</si>
  <si>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</si>
  <si>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</si>
  <si>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</si>
  <si>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</si>
  <si>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</si>
  <si>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</si>
  <si>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</si>
  <si>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</si>
  <si>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</si>
  <si>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</si>
  <si>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</si>
  <si>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</si>
  <si>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</si>
  <si>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</si>
  <si>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</si>
  <si>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</si>
  <si>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</si>
  <si>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</si>
  <si>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</si>
  <si>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</si>
  <si>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</si>
  <si>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</si>
  <si>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</si>
  <si>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</si>
  <si>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</si>
  <si>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</si>
  <si>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</si>
  <si>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</si>
  <si>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</si>
  <si>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</si>
  <si>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</si>
  <si>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</si>
  <si>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</si>
  <si>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</si>
  <si>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</si>
  <si>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</si>
  <si>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</si>
  <si>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</si>
  <si>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</si>
  <si>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</si>
  <si>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</si>
  <si>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</si>
  <si>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</si>
  <si>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</si>
  <si>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</si>
  <si>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</si>
  <si>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</si>
  <si>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</si>
  <si>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</si>
  <si>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</si>
  <si>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</si>
  <si>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</si>
  <si>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</si>
  <si>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</si>
  <si>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</si>
  <si>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</si>
  <si>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</si>
  <si>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</si>
  <si>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</si>
  <si>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</si>
  <si>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</si>
  <si>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</si>
  <si>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</si>
  <si>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</si>
  <si>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</si>
  <si>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</si>
  <si>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</si>
  <si>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</si>
  <si>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</si>
  <si>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</si>
  <si>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</si>
  <si>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</si>
  <si>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</si>
  <si>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</si>
  <si>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</si>
  <si>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</si>
  <si>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</si>
  <si>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</si>
  <si>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</si>
  <si>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</si>
  <si>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</si>
  <si>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</si>
  <si>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</si>
  <si>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</si>
  <si>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</si>
  <si>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</si>
  <si>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</si>
  <si>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</si>
  <si>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</si>
  <si>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</si>
  <si>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</si>
  <si>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</si>
  <si>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</si>
  <si>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</si>
  <si>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</si>
  <si>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</si>
  <si>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</si>
  <si>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</si>
  <si>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</si>
  <si>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</si>
  <si>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</si>
  <si>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</si>
  <si>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</si>
  <si>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</si>
  <si>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</si>
  <si>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</si>
  <si>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</si>
  <si>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</si>
  <si>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</si>
  <si>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</si>
  <si>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</si>
  <si>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</si>
  <si>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</si>
  <si>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</si>
  <si>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</si>
  <si>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</si>
  <si>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</si>
  <si>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</si>
  <si>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</si>
  <si>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</si>
  <si>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</si>
  <si>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</si>
  <si>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</si>
  <si>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</si>
  <si>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</si>
  <si>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</si>
  <si>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</si>
  <si>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</si>
  <si>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</si>
  <si>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</si>
  <si>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</si>
  <si>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</si>
  <si>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</si>
  <si>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</si>
  <si>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</si>
  <si>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</si>
  <si>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</si>
  <si>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</si>
  <si>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</si>
  <si>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</si>
  <si>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</si>
  <si>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</si>
  <si>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</si>
  <si>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</si>
  <si>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</si>
  <si>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</si>
  <si>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</si>
  <si>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</si>
  <si>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</si>
  <si>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</si>
  <si>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</si>
  <si>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</si>
  <si>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</si>
  <si>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</si>
  <si>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</si>
  <si>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</si>
  <si>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</si>
  <si>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</si>
  <si>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</si>
  <si>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</si>
  <si>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</si>
  <si>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</si>
  <si>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</si>
  <si>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</si>
  <si>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</si>
  <si>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</si>
  <si>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</si>
  <si>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</si>
  <si>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</si>
  <si>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</si>
  <si>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</si>
  <si>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</si>
  <si>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</si>
  <si>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</si>
  <si>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</si>
  <si>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</si>
  <si>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</si>
  <si>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</si>
  <si>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</si>
  <si>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</si>
  <si>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</si>
  <si>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</si>
  <si>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</si>
  <si>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</si>
  <si>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</si>
  <si>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</si>
  <si>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</si>
  <si>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</si>
  <si>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</si>
  <si>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</si>
  <si>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</si>
  <si>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</si>
  <si>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</si>
  <si>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</si>
  <si>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</si>
  <si>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</si>
  <si>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</si>
  <si>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</si>
  <si>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</si>
  <si>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</si>
  <si>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</si>
  <si>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</si>
  <si>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</si>
  <si>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</si>
  <si>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</si>
  <si>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</si>
  <si>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</si>
  <si>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</si>
  <si>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</si>
  <si>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</si>
  <si>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</si>
  <si>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</si>
  <si>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</si>
  <si>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</si>
  <si>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</si>
  <si>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</si>
  <si>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</si>
  <si>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</si>
  <si>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</si>
  <si>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</si>
  <si>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</si>
  <si>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</si>
  <si>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</si>
  <si>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</si>
  <si>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</si>
  <si>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</si>
  <si>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</si>
  <si>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</si>
  <si>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</si>
  <si>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</si>
  <si>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</si>
  <si>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</si>
  <si>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</si>
  <si>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</si>
  <si>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</si>
  <si>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</si>
  <si>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</si>
  <si>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</si>
  <si>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</si>
  <si>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</si>
  <si>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</si>
  <si>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</si>
  <si>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</si>
  <si>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</si>
  <si>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</si>
  <si>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</si>
  <si>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</si>
  <si>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</si>
  <si>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</si>
  <si>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</si>
  <si>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</si>
  <si>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</si>
  <si>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</si>
  <si>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</si>
  <si>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</si>
  <si>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</si>
  <si>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</si>
  <si>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</si>
  <si>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</si>
  <si>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</si>
  <si>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</si>
  <si>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</si>
  <si>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</si>
  <si>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</si>
  <si>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</si>
  <si>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</si>
  <si>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</si>
  <si>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</si>
  <si>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</si>
  <si>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</si>
  <si>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</si>
  <si>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</si>
  <si>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</si>
  <si>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</si>
  <si>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</si>
  <si>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</si>
  <si>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</si>
  <si>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</si>
  <si>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</si>
  <si>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</si>
  <si>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</si>
  <si>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</si>
  <si>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</si>
  <si>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</si>
  <si>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</si>
  <si>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</si>
  <si>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</si>
  <si>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</si>
  <si>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</si>
  <si>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</si>
  <si>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</si>
  <si>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</si>
  <si>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</si>
  <si>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</si>
  <si>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</si>
  <si>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</si>
  <si>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</si>
  <si>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</si>
  <si>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</si>
  <si>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</si>
  <si>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</si>
  <si>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</si>
  <si>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</si>
  <si>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</si>
  <si>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</si>
  <si>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</si>
  <si>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</si>
  <si>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</si>
  <si>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</si>
  <si>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</si>
  <si>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</si>
  <si>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</si>
  <si>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</si>
  <si>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</si>
  <si>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</si>
  <si>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</si>
  <si>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</si>
  <si>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</si>
  <si>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</si>
  <si>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</si>
  <si>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</si>
  <si>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</si>
  <si>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</si>
  <si>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</si>
  <si>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</si>
  <si>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</si>
  <si>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</si>
  <si>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</si>
  <si>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</si>
  <si>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</si>
  <si>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</si>
  <si>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</si>
  <si>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</si>
  <si>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</si>
  <si>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</si>
  <si>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</si>
  <si>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</si>
  <si>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</si>
  <si>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</si>
  <si>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</si>
  <si>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</si>
  <si>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</si>
  <si>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</si>
  <si>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</si>
  <si>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</si>
  <si>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</si>
  <si>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</si>
  <si>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</si>
  <si>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</si>
  <si>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</si>
  <si>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</si>
  <si>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</si>
  <si>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</si>
  <si>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</si>
  <si>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</si>
  <si>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</si>
  <si>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</si>
  <si>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</si>
  <si>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</si>
  <si>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</si>
  <si>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</si>
  <si>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</si>
  <si>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</si>
  <si>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</si>
  <si>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</si>
  <si>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</si>
  <si>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</si>
  <si>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</si>
  <si>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</si>
  <si>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</si>
  <si>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</si>
  <si>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</si>
  <si>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</si>
  <si>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</si>
  <si>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</si>
  <si>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</si>
  <si>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</si>
  <si>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</si>
  <si>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</si>
  <si>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</si>
  <si>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</si>
  <si>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</si>
  <si>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</si>
  <si>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</si>
  <si>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</si>
  <si>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</si>
  <si>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</si>
  <si>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</si>
  <si>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</si>
  <si>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</si>
  <si>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</si>
  <si>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</si>
  <si>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</si>
  <si>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</si>
  <si>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</si>
  <si>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</si>
  <si>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</si>
  <si>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</si>
  <si>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</si>
  <si>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</si>
  <si>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</si>
  <si>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</si>
  <si>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</si>
  <si>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</si>
  <si>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</si>
  <si>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</si>
  <si>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</si>
  <si>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</si>
  <si>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</si>
  <si>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</si>
  <si>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</si>
  <si>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</si>
  <si>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</si>
  <si>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</si>
  <si>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</si>
  <si>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</si>
  <si>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</si>
  <si>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</si>
  <si>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</si>
  <si>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</si>
  <si>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</si>
  <si>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</si>
  <si>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</si>
  <si>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</si>
  <si>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</si>
  <si>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</si>
  <si>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</si>
  <si>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</si>
  <si>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</si>
  <si>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</si>
  <si>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</si>
  <si>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</si>
  <si>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</si>
  <si>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</si>
  <si>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</si>
  <si>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</si>
  <si>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</si>
  <si>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</si>
  <si>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</si>
  <si>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</si>
  <si>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</si>
  <si>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</si>
  <si>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</si>
  <si>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</si>
  <si>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</si>
  <si>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</si>
  <si>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</si>
  <si>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</si>
  <si>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</si>
  <si>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</si>
  <si>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</si>
  <si>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</si>
  <si>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</si>
  <si>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</si>
  <si>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</si>
  <si>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</si>
  <si>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</si>
  <si>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</si>
  <si>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</si>
  <si>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</si>
  <si>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</si>
  <si>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</si>
  <si>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</si>
  <si>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</si>
  <si>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</si>
  <si>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</si>
  <si>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</si>
  <si>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</si>
  <si>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</si>
  <si>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</si>
  <si>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</si>
  <si>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</si>
  <si>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</si>
  <si>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</si>
  <si>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</si>
  <si>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</si>
  <si>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</si>
  <si>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</si>
  <si>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</si>
  <si>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</si>
  <si>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</si>
  <si>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</si>
  <si>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</si>
  <si>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</si>
  <si>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</si>
  <si>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</si>
  <si>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</si>
  <si>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</si>
  <si>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</si>
  <si>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</si>
  <si>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</si>
  <si>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</si>
  <si>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</si>
  <si>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</si>
  <si>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</si>
  <si>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</si>
  <si>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</si>
  <si>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</si>
  <si>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</si>
  <si>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</si>
  <si>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</si>
  <si>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</si>
  <si>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</si>
  <si>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</si>
  <si>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</si>
  <si>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</si>
  <si>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</si>
  <si>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</si>
  <si>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</si>
  <si>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</si>
  <si>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</si>
  <si>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</si>
  <si>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</si>
  <si>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</si>
  <si>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</si>
  <si>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</si>
  <si>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</si>
  <si>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</si>
  <si>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</si>
  <si>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</si>
  <si>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</si>
  <si>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</si>
  <si>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</si>
  <si>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</si>
  <si>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</si>
  <si>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</si>
  <si>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</si>
  <si>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</si>
  <si>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</si>
  <si>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</si>
  <si>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</si>
  <si>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</si>
  <si>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</si>
  <si>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</si>
  <si>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</si>
  <si>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</si>
  <si>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</si>
  <si>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</si>
  <si>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</si>
  <si>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</si>
  <si>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</si>
  <si>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</si>
  <si>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</si>
  <si>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</si>
  <si>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</si>
  <si>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</si>
  <si>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</si>
  <si>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</si>
  <si>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</si>
  <si>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</si>
  <si>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</si>
  <si>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</si>
  <si>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</si>
  <si>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</si>
  <si>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</si>
  <si>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</si>
  <si>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</si>
  <si>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</si>
  <si>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</si>
  <si>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</si>
  <si>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</si>
  <si>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</si>
  <si>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</si>
  <si>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</si>
  <si>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</si>
  <si>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</si>
  <si>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</si>
  <si>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</si>
  <si>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</si>
  <si>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</si>
  <si>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</si>
  <si>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</si>
  <si>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</si>
  <si>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</si>
  <si>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</si>
  <si>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</si>
  <si>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</si>
  <si>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</si>
  <si>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</si>
  <si>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</si>
  <si>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</si>
  <si>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</si>
  <si>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</si>
  <si>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</si>
  <si>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</si>
  <si>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</si>
  <si>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</si>
  <si>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</si>
  <si>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</si>
  <si>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</si>
  <si>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</si>
  <si>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</si>
  <si>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</si>
  <si>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</si>
  <si>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</si>
  <si>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</si>
  <si>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</si>
  <si>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</si>
  <si>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</si>
  <si>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</si>
  <si>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</si>
  <si>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</si>
  <si>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</si>
  <si>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</si>
  <si>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</si>
  <si>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</si>
  <si>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</si>
  <si>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</si>
  <si>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</si>
  <si>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</si>
  <si>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</si>
  <si>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</si>
  <si>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</si>
  <si>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</si>
  <si>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</si>
  <si>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</si>
  <si>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</si>
  <si>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</si>
  <si>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</si>
  <si>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</si>
  <si>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</si>
  <si>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</si>
  <si>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</si>
  <si>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</si>
  <si>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</si>
  <si>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</si>
  <si>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</si>
  <si>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</si>
  <si>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</si>
  <si>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</si>
  <si>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</si>
  <si>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</si>
  <si>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</si>
  <si>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</si>
  <si>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</si>
  <si>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</si>
  <si>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</si>
  <si>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</si>
  <si>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</si>
  <si>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</si>
  <si>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</si>
  <si>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</si>
  <si>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</si>
  <si>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</si>
  <si>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</si>
  <si>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</si>
  <si>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</si>
  <si>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</si>
  <si>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</si>
  <si>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</si>
  <si>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</si>
  <si>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</si>
  <si>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</si>
  <si>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</si>
  <si>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</si>
  <si>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</si>
  <si>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</si>
  <si>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</si>
  <si>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</si>
  <si>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</si>
  <si>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</si>
  <si>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</si>
  <si>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</si>
  <si>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</si>
  <si>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</si>
  <si>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</si>
  <si>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</si>
  <si>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</si>
  <si>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</si>
  <si>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</si>
  <si>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</si>
  <si>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</si>
  <si>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</si>
  <si>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</si>
  <si>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</si>
  <si>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</si>
  <si>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</si>
  <si>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</si>
  <si>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</si>
  <si>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</si>
  <si>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</si>
  <si>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</si>
  <si>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</si>
  <si>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</si>
  <si>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</si>
  <si>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</si>
  <si>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</si>
  <si>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</si>
  <si>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</si>
  <si>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</si>
  <si>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</si>
  <si>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</si>
  <si>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</si>
  <si>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</si>
  <si>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</si>
  <si>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</si>
  <si>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</si>
  <si>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</si>
  <si>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</si>
  <si>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</si>
  <si>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</si>
  <si>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</si>
  <si>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</si>
  <si>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</si>
  <si>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</si>
  <si>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</si>
  <si>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</si>
  <si>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</si>
  <si>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</si>
  <si>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</si>
  <si>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</si>
  <si>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</si>
  <si>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</si>
  <si>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</si>
  <si>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</si>
  <si>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</si>
  <si>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</si>
  <si>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</si>
  <si>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</si>
  <si>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</si>
  <si>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</si>
  <si>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</si>
  <si>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</si>
  <si>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</si>
  <si>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</si>
  <si>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</si>
  <si>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</si>
  <si>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</si>
  <si>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</si>
  <si>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</si>
  <si>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</si>
  <si>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</si>
  <si>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</si>
  <si>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</si>
  <si>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</si>
  <si>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</si>
  <si>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</si>
  <si>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</si>
  <si>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</si>
  <si>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</si>
  <si>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</si>
  <si>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</si>
  <si>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</si>
  <si>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</si>
  <si>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</si>
  <si>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</si>
  <si>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</si>
  <si>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</si>
  <si>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</si>
  <si>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</si>
  <si>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</si>
  <si>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</si>
  <si>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</si>
  <si>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</si>
  <si>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</si>
  <si>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</si>
  <si>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</si>
  <si>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</si>
  <si>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</si>
  <si>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</si>
  <si>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</si>
  <si>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</si>
  <si>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</si>
  <si>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</si>
  <si>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</si>
  <si>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</si>
  <si>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</si>
  <si>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</si>
  <si>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</si>
  <si>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</si>
  <si>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</si>
  <si>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</si>
  <si>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</si>
  <si>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</si>
  <si>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</si>
  <si>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</si>
  <si>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</si>
  <si>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</si>
  <si>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</si>
  <si>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</si>
  <si>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</si>
  <si>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</si>
  <si>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</si>
  <si>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</si>
  <si>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</si>
  <si>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</si>
  <si>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</si>
  <si>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</si>
  <si>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</si>
  <si>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</si>
  <si>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</si>
  <si>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</si>
  <si>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</si>
  <si>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</si>
  <si>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</si>
  <si>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</si>
  <si>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</si>
  <si>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</si>
  <si>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</si>
  <si>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</si>
  <si>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</si>
  <si>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</si>
  <si>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</si>
  <si>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</si>
  <si>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</si>
  <si>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</si>
  <si>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</si>
  <si>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</si>
  <si>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</si>
  <si>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</si>
  <si>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</si>
  <si>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</si>
  <si>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</si>
  <si>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</si>
  <si>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</si>
  <si>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</si>
  <si>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</si>
  <si>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</si>
  <si>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</si>
  <si>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</si>
  <si>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</si>
  <si>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</si>
  <si>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</si>
  <si>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</si>
  <si>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</si>
  <si>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</si>
  <si>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</si>
  <si>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</si>
  <si>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</si>
  <si>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</si>
  <si>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</si>
  <si>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</si>
  <si>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</si>
  <si>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</si>
  <si>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</si>
  <si>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</si>
  <si>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</si>
  <si>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</si>
  <si>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</si>
  <si>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</si>
  <si>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</si>
  <si>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</si>
  <si>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</si>
  <si>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</si>
  <si>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</si>
  <si>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</si>
  <si>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</si>
  <si>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</si>
  <si>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</si>
  <si>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</si>
  <si>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</si>
  <si>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</si>
  <si>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</si>
  <si>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</si>
  <si>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</si>
  <si>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</si>
  <si>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</si>
  <si>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</si>
  <si>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</si>
  <si>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</si>
  <si>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</si>
  <si>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</si>
  <si>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</si>
  <si>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</si>
  <si>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</si>
  <si>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</si>
  <si>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</si>
  <si>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</si>
  <si>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</si>
  <si>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</si>
  <si>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</si>
  <si>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</si>
  <si>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</si>
  <si>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</si>
  <si>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</si>
  <si>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</si>
  <si>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</si>
  <si>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</si>
  <si>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</si>
  <si>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</si>
  <si>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</si>
  <si>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</si>
  <si>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</si>
  <si>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</si>
  <si>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</si>
  <si>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</si>
  <si>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</si>
  <si>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</si>
  <si>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</si>
  <si>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</si>
  <si>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</si>
  <si>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</si>
  <si>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</si>
  <si>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</si>
  <si>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</si>
  <si>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</si>
  <si>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</si>
  <si>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</si>
  <si>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</si>
  <si>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</si>
  <si>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</si>
  <si>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</si>
  <si>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</si>
  <si>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</si>
  <si>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</si>
  <si>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</si>
  <si>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</si>
  <si>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</si>
  <si>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</si>
  <si>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</si>
  <si>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</si>
  <si>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</si>
  <si>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</si>
  <si>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</si>
  <si>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</si>
  <si>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</si>
  <si>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</si>
  <si>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</si>
  <si>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</si>
  <si>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</si>
  <si>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</si>
  <si>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</si>
  <si>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</si>
  <si>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</si>
  <si>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</si>
  <si>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</si>
  <si>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</si>
  <si>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</si>
  <si>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</si>
  <si>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</si>
  <si>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</si>
  <si>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</si>
  <si>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</si>
  <si>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</si>
  <si>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</si>
  <si>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</si>
  <si>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</si>
  <si>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</si>
  <si>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</si>
  <si>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</si>
  <si>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</si>
  <si>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</si>
  <si>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</si>
  <si>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</si>
  <si>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</si>
  <si>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</si>
  <si>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</si>
  <si>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</si>
  <si>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</si>
  <si>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</si>
  <si>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</si>
  <si>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</si>
  <si>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</si>
  <si>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</si>
  <si>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</si>
  <si>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</si>
  <si>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</si>
  <si>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</si>
  <si>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</si>
  <si>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</si>
  <si>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</si>
  <si>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</si>
  <si>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</si>
  <si>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</si>
  <si>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</si>
  <si>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</si>
  <si>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</si>
  <si>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</si>
  <si>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</si>
  <si>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</si>
  <si>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</si>
  <si>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</si>
  <si>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</si>
  <si>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</si>
  <si>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</si>
  <si>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</si>
  <si>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</si>
  <si>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</si>
  <si>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</si>
  <si>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</si>
  <si>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</si>
  <si>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</si>
  <si>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</si>
  <si>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</si>
  <si>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</si>
  <si>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</si>
  <si>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</si>
  <si>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</si>
  <si>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</si>
  <si>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</si>
  <si>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</si>
  <si>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</si>
  <si>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</si>
  <si>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</si>
  <si>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</si>
  <si>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</si>
  <si>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</si>
  <si>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</si>
  <si>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</si>
  <si>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</si>
  <si>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</si>
  <si>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</si>
  <si>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</si>
  <si>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</si>
  <si>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</si>
  <si>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</si>
  <si>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</si>
  <si>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</si>
  <si>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</si>
  <si>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</si>
  <si>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</si>
  <si>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</si>
  <si>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</si>
  <si>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</si>
  <si>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</si>
  <si>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</si>
  <si>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</si>
  <si>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</si>
  <si>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</si>
  <si>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</si>
  <si>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</si>
  <si>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</si>
  <si>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</si>
  <si>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</si>
  <si>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</si>
  <si>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</si>
  <si>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</si>
  <si>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</si>
  <si>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</si>
  <si>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</si>
  <si>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</si>
  <si>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</si>
  <si>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</si>
  <si>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</si>
  <si>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</si>
  <si>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</si>
  <si>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</si>
  <si>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</si>
  <si>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</si>
  <si>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</si>
  <si>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</si>
  <si>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</si>
  <si>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</si>
  <si>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</si>
  <si>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</si>
  <si>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</si>
  <si>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</si>
  <si>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</si>
  <si>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</si>
  <si>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</si>
  <si>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</si>
  <si>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</si>
  <si>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</si>
  <si>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</si>
  <si>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</si>
  <si>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</si>
  <si>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</si>
  <si>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</si>
  <si>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</si>
  <si>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</si>
  <si>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</si>
  <si>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</si>
  <si>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</si>
  <si>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</si>
  <si>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</si>
  <si>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</si>
  <si>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</si>
  <si>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</si>
  <si>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</si>
  <si>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</si>
  <si>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</si>
  <si>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</si>
  <si>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</si>
  <si>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</si>
  <si>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</si>
  <si>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</si>
  <si>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</si>
  <si>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</si>
  <si>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</si>
  <si>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</si>
  <si>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</si>
  <si>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</si>
  <si>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</si>
  <si>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</si>
  <si>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</si>
  <si>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</si>
  <si>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</si>
  <si>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</si>
  <si>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</si>
  <si>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</si>
  <si>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</si>
  <si>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</si>
  <si>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</si>
  <si>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</si>
  <si>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</si>
  <si>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</si>
  <si>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</si>
  <si>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</si>
  <si>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</si>
  <si>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</si>
  <si>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</si>
  <si>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</si>
  <si>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</si>
  <si>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</si>
  <si>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</si>
  <si>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</si>
  <si>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</si>
  <si>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</si>
  <si>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</si>
  <si>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</si>
  <si>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</si>
  <si>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</si>
  <si>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</si>
  <si>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</si>
  <si>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</si>
  <si>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</si>
  <si>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</si>
  <si>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</si>
  <si>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</si>
  <si>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</si>
  <si>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</si>
  <si>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</si>
  <si>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</si>
  <si>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</si>
  <si>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</si>
  <si>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</si>
  <si>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</si>
  <si>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</si>
  <si>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</si>
  <si>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</si>
  <si>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</si>
  <si>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</si>
  <si>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</si>
  <si>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</si>
  <si>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</si>
  <si>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</si>
  <si>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</si>
  <si>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</si>
  <si>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</si>
  <si>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</si>
  <si>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</si>
  <si>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</si>
  <si>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</si>
  <si>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</si>
  <si>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</si>
  <si>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</si>
  <si>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</si>
  <si>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</si>
  <si>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</si>
  <si>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</si>
  <si>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</si>
  <si>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</si>
  <si>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</si>
  <si>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</si>
  <si>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</si>
  <si>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</si>
  <si>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</si>
  <si>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</si>
  <si>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</si>
  <si>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</si>
  <si>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</si>
  <si>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</si>
  <si>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</si>
  <si>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</si>
  <si>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</si>
  <si>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</si>
  <si>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</si>
  <si>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</si>
  <si>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</si>
  <si>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</si>
  <si>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</si>
  <si>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</si>
  <si>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</si>
  <si>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</si>
  <si>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</si>
  <si>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</si>
  <si>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</si>
  <si>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</si>
  <si>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</si>
  <si>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</si>
  <si>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</si>
  <si>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</si>
  <si>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</si>
  <si>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</si>
  <si>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</si>
  <si>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</si>
  <si>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</si>
  <si>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</si>
  <si>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</si>
  <si>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</si>
  <si>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</si>
  <si>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</si>
  <si>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</si>
  <si>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</si>
  <si>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</si>
  <si>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</si>
  <si>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</si>
  <si>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</si>
  <si>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</si>
  <si>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</si>
  <si>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</si>
  <si>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</si>
  <si>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</si>
  <si>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</si>
  <si>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</si>
  <si>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</si>
  <si>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</si>
  <si>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</si>
  <si>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</si>
  <si>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</si>
  <si>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</si>
  <si>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</si>
  <si>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</si>
  <si>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</si>
  <si>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</si>
  <si>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</si>
  <si>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</si>
  <si>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</si>
  <si>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</si>
  <si>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</si>
  <si>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</si>
  <si>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</si>
  <si>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</si>
  <si>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</si>
  <si>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</si>
  <si>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</si>
  <si>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</si>
  <si>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</si>
  <si>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</si>
  <si>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</si>
  <si>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</si>
  <si>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</si>
  <si>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</si>
  <si>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</si>
  <si>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</si>
  <si>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</si>
  <si>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</si>
  <si>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</si>
  <si>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</si>
  <si>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</si>
  <si>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</si>
  <si>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</si>
  <si>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</si>
  <si>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</si>
  <si>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</si>
  <si>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</si>
  <si>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</si>
  <si>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</si>
  <si>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</si>
  <si>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</si>
  <si>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</si>
  <si>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</si>
  <si>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</si>
  <si>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</si>
  <si>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</si>
  <si>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</si>
  <si>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</si>
  <si>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</si>
  <si>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</si>
  <si>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</si>
  <si>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</si>
  <si>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</si>
  <si>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</si>
  <si>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</si>
  <si>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</si>
  <si>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</si>
  <si>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</si>
  <si>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</si>
  <si>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</si>
  <si>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</si>
  <si>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</si>
  <si>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</si>
  <si>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</si>
  <si>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</si>
  <si>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</si>
  <si>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</si>
  <si>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</si>
  <si>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</si>
  <si>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</si>
  <si>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</si>
  <si>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</si>
  <si>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</si>
  <si>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</si>
  <si>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</si>
  <si>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</si>
  <si>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</si>
  <si>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</si>
  <si>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</si>
  <si>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</si>
  <si>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</si>
  <si>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</si>
  <si>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</si>
  <si>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</si>
  <si>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</si>
  <si>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</si>
  <si>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</si>
  <si>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</si>
  <si>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</si>
  <si>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</si>
  <si>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</si>
  <si>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</si>
  <si>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</si>
  <si>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</si>
  <si>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</si>
  <si>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</si>
  <si>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</si>
  <si>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</si>
  <si>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</si>
  <si>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</si>
  <si>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</si>
  <si>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</si>
  <si>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</si>
  <si>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</si>
  <si>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</si>
  <si>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</si>
  <si>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</si>
  <si>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</si>
  <si>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</si>
  <si>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</si>
  <si>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</si>
  <si>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</si>
  <si>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</si>
  <si>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</si>
  <si>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</si>
  <si>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</si>
  <si>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</si>
  <si>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</si>
  <si>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</si>
  <si>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</si>
  <si>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</si>
  <si>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</si>
  <si>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</si>
  <si>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</si>
  <si>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</si>
  <si>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</si>
  <si>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</si>
  <si>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</si>
  <si>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</si>
  <si>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</si>
  <si>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</si>
  <si>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</si>
  <si>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</si>
  <si>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</si>
  <si>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</si>
  <si>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</si>
  <si>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</si>
  <si>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</si>
  <si>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</si>
  <si>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</si>
  <si>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</si>
  <si>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</si>
  <si>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</si>
  <si>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</si>
  <si>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</si>
  <si>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</si>
  <si>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</si>
  <si>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</si>
  <si>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</si>
  <si>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</si>
  <si>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</si>
  <si>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</si>
  <si>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</si>
  <si>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</si>
  <si>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</si>
  <si>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</si>
  <si>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</si>
  <si>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</si>
  <si>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</si>
  <si>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</si>
  <si>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</si>
  <si>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</si>
  <si>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</si>
  <si>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</si>
  <si>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</si>
  <si>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</si>
  <si>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</si>
  <si>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</si>
  <si>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</si>
  <si>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</si>
  <si>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</si>
  <si>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</si>
  <si>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</si>
  <si>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</si>
  <si>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</si>
  <si>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</si>
  <si>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</si>
  <si>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</si>
  <si>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</si>
  <si>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</si>
  <si>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</si>
  <si>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</si>
  <si>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</si>
  <si>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</si>
  <si>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</si>
  <si>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</si>
  <si>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</si>
  <si>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</si>
  <si>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</si>
  <si>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</si>
  <si>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</si>
  <si>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</si>
  <si>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</si>
  <si>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</si>
  <si>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</si>
  <si>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</si>
  <si>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</si>
  <si>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</si>
  <si>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</si>
  <si>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</si>
  <si>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</si>
  <si>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</si>
  <si>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</si>
  <si>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</si>
  <si>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</si>
  <si>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</si>
  <si>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</si>
  <si>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</si>
  <si>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</si>
  <si>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</si>
  <si>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</si>
  <si>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</si>
  <si>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</si>
  <si>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</si>
  <si>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</si>
  <si>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</si>
  <si>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</si>
  <si>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</si>
  <si>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</si>
  <si>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</si>
  <si>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</si>
  <si>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</si>
  <si>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</si>
  <si>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</si>
  <si>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</si>
  <si>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</si>
  <si>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</si>
  <si>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</si>
  <si>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</si>
  <si>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</si>
  <si>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</si>
  <si>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</si>
  <si>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</si>
  <si>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</si>
  <si>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</si>
  <si>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</si>
  <si>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</si>
  <si>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</si>
  <si>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</si>
  <si>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</si>
  <si>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</si>
  <si>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</si>
  <si>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</si>
  <si>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</si>
  <si>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</si>
  <si>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</si>
  <si>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</si>
  <si>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</si>
  <si>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</si>
  <si>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</si>
  <si>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</si>
  <si>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</si>
  <si>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</si>
  <si>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</si>
  <si>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</si>
  <si>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</si>
  <si>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</si>
  <si>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</si>
  <si>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</si>
  <si>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</si>
  <si>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</si>
  <si>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</si>
  <si>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</si>
  <si>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</si>
  <si>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</si>
  <si>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</si>
  <si>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</si>
  <si>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</si>
  <si>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</si>
  <si>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</si>
  <si>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</si>
  <si>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</si>
  <si>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</si>
  <si>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</si>
  <si>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</si>
  <si>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</si>
  <si>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</si>
  <si>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</si>
  <si>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</si>
  <si>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</si>
  <si>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</si>
  <si>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</si>
  <si>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</si>
  <si>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</si>
  <si>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</si>
  <si>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</si>
  <si>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</si>
  <si>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</si>
  <si>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</si>
  <si>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</si>
  <si>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</si>
  <si>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</si>
  <si>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</si>
  <si>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</si>
  <si>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</si>
  <si>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</si>
  <si>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</si>
  <si>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</si>
  <si>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</si>
  <si>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</si>
  <si>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</si>
  <si>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</si>
  <si>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</si>
  <si>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</si>
  <si>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</si>
  <si>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</si>
  <si>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</si>
  <si>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</si>
  <si>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</si>
  <si>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</si>
  <si>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</si>
  <si>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</si>
  <si>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</si>
  <si>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</si>
  <si>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</si>
  <si>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</si>
  <si>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</si>
  <si>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</si>
  <si>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</si>
  <si>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</si>
  <si>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</si>
  <si>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</si>
  <si>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</si>
  <si>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</si>
  <si>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</si>
  <si>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</si>
  <si>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</si>
  <si>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</si>
  <si>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</si>
  <si>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</si>
  <si>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</si>
  <si>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</si>
  <si>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</si>
  <si>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</si>
  <si>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</si>
  <si>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</si>
  <si>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</si>
  <si>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</si>
  <si>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</si>
  <si>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</si>
  <si>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</si>
  <si>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</si>
  <si>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</si>
  <si>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</si>
  <si>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</si>
  <si>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</si>
  <si>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</si>
  <si>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</si>
  <si>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</si>
  <si>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</si>
  <si>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</si>
  <si>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</si>
  <si>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</si>
  <si>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</si>
  <si>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</si>
  <si>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</si>
  <si>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</si>
  <si>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</si>
  <si>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</si>
  <si>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</si>
  <si>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</si>
  <si>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</si>
  <si>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</si>
  <si>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</si>
  <si>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</si>
  <si>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</si>
  <si>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</si>
  <si>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</si>
  <si>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</si>
  <si>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</si>
  <si>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</si>
  <si>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</si>
  <si>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</si>
  <si>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</si>
  <si>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</si>
  <si>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</si>
  <si>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</si>
  <si>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</si>
  <si>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</si>
  <si>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</si>
  <si>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</si>
  <si>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</si>
  <si>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</si>
  <si>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</si>
  <si>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</si>
  <si>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</si>
  <si>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</si>
  <si>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</si>
  <si>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</si>
  <si>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</si>
  <si>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</si>
  <si>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</si>
  <si>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</si>
  <si>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</si>
  <si>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</si>
  <si>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</si>
  <si>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</si>
  <si>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</si>
  <si>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</si>
  <si>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</si>
  <si>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</si>
  <si>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</si>
  <si>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</si>
  <si>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</si>
  <si>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</si>
  <si>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</si>
  <si>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</si>
  <si>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</si>
  <si>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</si>
  <si>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</si>
  <si>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</si>
  <si>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</si>
  <si>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</si>
  <si>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</si>
  <si>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</si>
  <si>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</si>
  <si>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</si>
  <si>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</si>
  <si>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</si>
  <si>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</si>
  <si>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</si>
  <si>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</si>
  <si>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</si>
  <si>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</si>
  <si>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</si>
  <si>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</si>
  <si>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</si>
  <si>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</si>
  <si>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</si>
  <si>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</si>
  <si>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</si>
  <si>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</si>
  <si>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</si>
  <si>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</si>
  <si>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</si>
  <si>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</si>
  <si>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</si>
  <si>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</si>
  <si>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</si>
  <si>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</si>
  <si>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</si>
  <si>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</si>
  <si>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</si>
  <si>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</si>
  <si>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</si>
  <si>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</si>
  <si>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</si>
  <si>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</si>
  <si>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</si>
  <si>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</si>
  <si>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</si>
  <si>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</si>
  <si>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</si>
  <si>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</si>
  <si>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</si>
  <si>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</si>
  <si>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</si>
  <si>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</si>
  <si>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</si>
  <si>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</si>
  <si>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</si>
  <si>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</si>
  <si>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</si>
  <si>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</si>
  <si>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</si>
  <si>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</si>
  <si>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</si>
  <si>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</si>
  <si>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</si>
  <si>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</si>
  <si>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</si>
  <si>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</si>
  <si>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</si>
  <si>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</si>
  <si>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</si>
  <si>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</si>
  <si>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</si>
  <si>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</si>
  <si>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</si>
  <si>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</si>
  <si>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</si>
  <si>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</si>
  <si>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</si>
  <si>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</si>
  <si>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</si>
  <si>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</si>
  <si>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</si>
  <si>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</si>
  <si>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</si>
  <si>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</si>
  <si>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</si>
  <si>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</si>
  <si>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</si>
  <si>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</si>
  <si>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</si>
  <si>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</si>
  <si>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</si>
  <si>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</si>
  <si>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</si>
  <si>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</si>
  <si>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</si>
  <si>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</si>
  <si>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</si>
  <si>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</si>
  <si>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</si>
  <si>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</si>
  <si>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</si>
  <si>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</si>
  <si>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</si>
  <si>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</si>
  <si>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</si>
  <si>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</si>
  <si>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</si>
  <si>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</si>
  <si>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</si>
  <si>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</si>
  <si>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</si>
  <si>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</si>
  <si>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</si>
  <si>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</si>
  <si>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</si>
  <si>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</si>
  <si>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</si>
  <si>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</si>
  <si>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</si>
  <si>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</si>
  <si>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</si>
  <si>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</si>
  <si>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</si>
  <si>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</si>
  <si>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</si>
  <si>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</si>
  <si>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</si>
  <si>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</si>
  <si>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</si>
  <si>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</si>
  <si>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</si>
  <si>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</si>
  <si>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</si>
  <si>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</si>
  <si>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</si>
  <si>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</si>
  <si>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</si>
  <si>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</si>
  <si>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</si>
  <si>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</si>
  <si>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</si>
  <si>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</si>
  <si>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</si>
  <si>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</si>
  <si>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</si>
  <si>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</si>
  <si>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</si>
  <si>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</si>
  <si>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</si>
  <si>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</si>
  <si>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</si>
  <si>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</si>
  <si>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</si>
  <si>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</si>
  <si>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</si>
  <si>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</si>
  <si>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</si>
  <si>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</si>
  <si>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</si>
  <si>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</si>
  <si>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</si>
  <si>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</si>
  <si>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</si>
  <si>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</si>
  <si>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</si>
  <si>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</si>
  <si>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</si>
  <si>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</si>
  <si>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</si>
  <si>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</si>
  <si>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</si>
  <si>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</si>
  <si>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</si>
  <si>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</si>
  <si>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</si>
  <si>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</si>
  <si>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</si>
  <si>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</si>
  <si>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</si>
  <si>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</si>
  <si>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</si>
  <si>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</si>
  <si>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</si>
  <si>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</si>
  <si>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</si>
  <si>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</si>
  <si>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</si>
  <si>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</si>
  <si>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</si>
  <si>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</si>
  <si>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</si>
  <si>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</si>
  <si>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</si>
  <si>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</si>
  <si>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</si>
  <si>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</si>
  <si>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</si>
  <si>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</si>
  <si>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</si>
  <si>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</si>
  <si>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</si>
  <si>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</si>
  <si>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</si>
  <si>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</si>
  <si>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</si>
  <si>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</si>
  <si>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</si>
  <si>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</si>
  <si>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</si>
  <si>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</si>
  <si>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</si>
  <si>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</si>
  <si>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</si>
  <si>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</si>
  <si>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</si>
  <si>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</si>
  <si>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</si>
  <si>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</si>
  <si>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</si>
  <si>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</si>
  <si>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</si>
  <si>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</si>
  <si>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</si>
  <si>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</si>
  <si>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</si>
  <si>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</si>
  <si>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</si>
  <si>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</si>
  <si>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</si>
  <si>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</si>
  <si>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</si>
  <si>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</si>
  <si>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</si>
  <si>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</si>
  <si>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</si>
  <si>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</si>
  <si>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</si>
  <si>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</si>
  <si>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</si>
  <si>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</si>
  <si>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</si>
  <si>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</si>
  <si>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</si>
  <si>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</si>
  <si>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</si>
  <si>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</si>
  <si>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</si>
  <si>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</si>
  <si>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</si>
  <si>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</si>
  <si>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</si>
  <si>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</si>
  <si>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</si>
  <si>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</si>
  <si>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</si>
  <si>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</si>
  <si>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</si>
  <si>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</si>
  <si>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</si>
  <si>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</si>
  <si>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</si>
  <si>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</si>
  <si>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</si>
  <si>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</si>
  <si>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</si>
  <si>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</si>
  <si>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</si>
  <si>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</si>
  <si>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</si>
  <si>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</si>
  <si>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</si>
  <si>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</si>
  <si>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</si>
  <si>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</si>
  <si>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</si>
  <si>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</si>
  <si>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</si>
  <si>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</si>
  <si>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</si>
  <si>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</si>
  <si>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</si>
  <si>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</si>
  <si>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</si>
  <si>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</si>
  <si>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</si>
  <si>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</si>
  <si>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</si>
  <si>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</si>
  <si>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</si>
  <si>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</si>
  <si>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</si>
  <si>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</si>
  <si>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</si>
  <si>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</si>
  <si>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</si>
  <si>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</si>
  <si>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</si>
  <si>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</si>
  <si>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</si>
  <si>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</si>
  <si>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</si>
  <si>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</si>
  <si>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</si>
  <si>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</si>
  <si>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</si>
  <si>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</si>
  <si>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</si>
  <si>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</si>
  <si>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</si>
  <si>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</si>
  <si>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</si>
  <si>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</si>
  <si>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</si>
  <si>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</si>
  <si>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</si>
  <si>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</si>
  <si>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</si>
  <si>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</si>
  <si>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</si>
  <si>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</si>
  <si>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</si>
  <si>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</si>
  <si>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</si>
  <si>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</si>
  <si>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</si>
  <si>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</si>
  <si>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</si>
  <si>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</si>
  <si>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</si>
  <si>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</si>
  <si>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</si>
  <si>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</si>
  <si>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</si>
  <si>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</si>
  <si>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</si>
  <si>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</si>
  <si>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</si>
  <si>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</si>
  <si>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</si>
  <si>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</si>
  <si>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</si>
  <si>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</si>
  <si>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</si>
  <si>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</si>
  <si>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</si>
  <si>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</si>
  <si>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</si>
  <si>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</si>
  <si>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</si>
  <si>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</si>
  <si>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</si>
  <si>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</si>
  <si>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</si>
  <si>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</si>
  <si>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</si>
  <si>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</si>
  <si>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</si>
  <si>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</si>
  <si>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</si>
  <si>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</si>
  <si>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</si>
  <si>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</si>
  <si>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</si>
  <si>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</si>
  <si>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</si>
  <si>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</si>
  <si>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</si>
  <si>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</si>
  <si>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</si>
  <si>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</si>
  <si>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</si>
  <si>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</si>
  <si>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</si>
  <si>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</si>
  <si>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</si>
  <si>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</si>
  <si>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</si>
  <si>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</si>
  <si>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</si>
  <si>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</si>
  <si>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</si>
  <si>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</si>
  <si>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</si>
  <si>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</si>
  <si>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</si>
  <si>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</si>
  <si>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</si>
  <si>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</si>
  <si>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</si>
  <si>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</si>
  <si>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</si>
  <si>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</si>
  <si>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</si>
  <si>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</si>
  <si>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</si>
  <si>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</si>
  <si>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</si>
  <si>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</si>
  <si>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</si>
  <si>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</si>
  <si>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</si>
  <si>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</si>
  <si>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</si>
  <si>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</si>
  <si>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</si>
  <si>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</si>
  <si>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</si>
  <si>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</si>
  <si>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</si>
  <si>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</si>
  <si>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</si>
  <si>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</si>
  <si>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</si>
  <si>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</si>
  <si>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</si>
  <si>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</si>
  <si>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</si>
  <si>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</si>
  <si>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</si>
  <si>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</si>
  <si>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</si>
  <si>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</si>
  <si>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</si>
  <si>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</si>
  <si>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</si>
  <si>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</si>
  <si>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</si>
  <si>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</si>
  <si>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</si>
  <si>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</si>
  <si>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</si>
  <si>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</si>
  <si>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</si>
  <si>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</si>
  <si>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</si>
  <si>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</si>
  <si>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</si>
  <si>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</si>
  <si>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</si>
  <si>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</si>
  <si>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</si>
  <si>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</si>
  <si>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</si>
  <si>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</si>
  <si>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</si>
  <si>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</si>
  <si>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</si>
  <si>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</si>
  <si>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</si>
  <si>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</si>
  <si>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</si>
  <si>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</si>
  <si>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</si>
  <si>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</si>
  <si>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</si>
  <si>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</si>
  <si>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</si>
  <si>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</si>
  <si>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</si>
  <si>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</si>
  <si>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</si>
  <si>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</si>
  <si>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</si>
  <si>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</si>
  <si>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</si>
  <si>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</si>
  <si>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</si>
  <si>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</si>
  <si>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</si>
  <si>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</si>
  <si>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</si>
  <si>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</si>
  <si>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</si>
  <si>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</si>
  <si>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</si>
  <si>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</si>
  <si>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</si>
  <si>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</si>
  <si>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</si>
  <si>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</si>
  <si>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</si>
  <si>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</si>
  <si>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</si>
  <si>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</si>
  <si>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</si>
  <si>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</si>
  <si>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</si>
  <si>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</si>
  <si>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</si>
  <si>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</si>
  <si>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</si>
  <si>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</si>
  <si>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</si>
  <si>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</si>
  <si>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</si>
  <si>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</si>
  <si>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</si>
  <si>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</si>
  <si>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</si>
  <si>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</si>
  <si>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</si>
  <si>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</si>
  <si>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</si>
  <si>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</si>
  <si>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</si>
  <si>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</si>
  <si>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</si>
  <si>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</si>
  <si>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</si>
  <si>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</si>
  <si>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</si>
  <si>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</si>
  <si>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</si>
  <si>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</si>
  <si>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</si>
  <si>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</si>
  <si>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</si>
  <si>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</si>
  <si>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</si>
  <si>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</si>
  <si>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</si>
  <si>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</si>
  <si>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</si>
  <si>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</si>
  <si>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</si>
  <si>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</si>
  <si>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</si>
  <si>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</si>
  <si>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</si>
  <si>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</si>
  <si>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</si>
  <si>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</si>
  <si>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</si>
  <si>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</si>
  <si>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</si>
  <si>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</si>
  <si>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</si>
  <si>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</si>
  <si>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</si>
  <si>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</si>
  <si>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</si>
  <si>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</si>
  <si>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</si>
  <si>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</si>
  <si>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</si>
  <si>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</si>
  <si>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</si>
  <si>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</si>
  <si>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</si>
  <si>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</si>
  <si>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</si>
  <si>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</si>
  <si>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</si>
  <si>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</si>
  <si>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</si>
  <si>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</si>
  <si>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</si>
  <si>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</si>
  <si>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</si>
  <si>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</si>
  <si>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</si>
  <si>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</si>
  <si>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</si>
  <si>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</si>
  <si>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</si>
  <si>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</si>
  <si>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</si>
  <si>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</si>
  <si>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</si>
  <si>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</si>
  <si>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</si>
  <si>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</si>
  <si>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</si>
  <si>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</si>
  <si>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</si>
  <si>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</si>
  <si>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</si>
  <si>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</si>
  <si>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</si>
  <si>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</si>
  <si>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</si>
  <si>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</si>
  <si>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</si>
  <si>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</si>
  <si>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</si>
  <si>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</si>
  <si>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</si>
  <si>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</si>
  <si>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</si>
  <si>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</si>
  <si>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</si>
  <si>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</si>
  <si>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</si>
  <si>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</si>
  <si>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</si>
  <si>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</si>
  <si>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</si>
  <si>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</si>
  <si>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</si>
  <si>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</si>
  <si>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</si>
  <si>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</si>
  <si>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</si>
  <si>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</si>
  <si>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</si>
  <si>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</si>
  <si>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</si>
  <si>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</si>
  <si>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</si>
  <si>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</si>
  <si>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</si>
  <si>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</si>
  <si>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</si>
  <si>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</si>
  <si>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</si>
  <si>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</si>
  <si>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</si>
  <si>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</si>
  <si>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</si>
  <si>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</si>
  <si>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</si>
  <si>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</si>
  <si>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</si>
  <si>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</si>
  <si>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</si>
  <si>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</si>
  <si>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</si>
  <si>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</si>
  <si>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</si>
  <si>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</si>
  <si>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</si>
  <si>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</si>
  <si>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</si>
  <si>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</si>
  <si>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</si>
  <si>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</si>
  <si>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</si>
  <si>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</si>
  <si>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</si>
  <si>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</si>
  <si>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</si>
  <si>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</si>
  <si>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</si>
  <si>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</si>
  <si>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</si>
  <si>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</si>
  <si>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</si>
  <si>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</si>
  <si>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</si>
  <si>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</si>
  <si>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</si>
  <si>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</si>
  <si>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</si>
  <si>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</si>
  <si>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</si>
  <si>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</si>
  <si>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</si>
  <si>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</si>
  <si>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</si>
  <si>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</si>
  <si>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</si>
  <si>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</si>
  <si>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</si>
  <si>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</si>
  <si>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</si>
  <si>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</si>
  <si>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</si>
  <si>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</si>
  <si>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</si>
  <si>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</si>
  <si>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</si>
  <si>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</si>
  <si>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</si>
  <si>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</si>
  <si>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</si>
  <si>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</si>
  <si>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</si>
  <si>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</si>
  <si>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</si>
  <si>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</si>
  <si>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</si>
  <si>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</si>
  <si>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</si>
  <si>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</si>
  <si>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</si>
  <si>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</si>
  <si>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</si>
  <si>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</si>
  <si>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</si>
  <si>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</si>
  <si>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</si>
  <si>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</si>
  <si>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</si>
  <si>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</si>
  <si>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</si>
  <si>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</si>
  <si>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</si>
  <si>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</si>
  <si>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</si>
  <si>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</si>
  <si>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</si>
  <si>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</si>
  <si>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</si>
  <si>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</si>
  <si>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</si>
  <si>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</si>
  <si>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</si>
  <si>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</si>
  <si>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</si>
  <si>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</si>
  <si>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</si>
  <si>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</si>
  <si>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</si>
  <si>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</si>
  <si>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</si>
  <si>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</si>
  <si>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</si>
  <si>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</si>
  <si>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</si>
  <si>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</si>
  <si>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</si>
  <si>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</si>
  <si>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</si>
  <si>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</si>
  <si>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</si>
  <si>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</si>
  <si>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</si>
  <si>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</si>
  <si>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</si>
  <si>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</si>
  <si>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</si>
  <si>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</si>
  <si>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</si>
  <si>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</si>
  <si>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</si>
  <si>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</si>
  <si>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</si>
  <si>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</si>
  <si>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</si>
  <si>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</si>
  <si>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</si>
  <si>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</si>
  <si>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</si>
  <si>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</si>
  <si>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</si>
  <si>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</si>
  <si>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</si>
  <si>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</si>
  <si>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</si>
  <si>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</si>
  <si>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</si>
  <si>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</si>
  <si>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</si>
  <si>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</si>
  <si>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</si>
  <si>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</si>
  <si>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</si>
  <si>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</si>
  <si>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</si>
  <si>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</si>
  <si>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</si>
  <si>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</si>
  <si>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</si>
  <si>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</si>
  <si>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</si>
  <si>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</si>
  <si>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</si>
  <si>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</si>
  <si>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</si>
  <si>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</si>
  <si>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</si>
  <si>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</si>
  <si>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</si>
  <si>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</si>
  <si>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</si>
  <si>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</si>
  <si>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</si>
  <si>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</si>
  <si>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</si>
  <si>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</si>
  <si>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</si>
  <si>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</si>
  <si>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</si>
  <si>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</si>
  <si>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</si>
  <si>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</si>
  <si>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</si>
  <si>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</si>
  <si>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</si>
  <si>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</si>
  <si>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</si>
  <si>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</si>
  <si>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</si>
  <si>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</si>
  <si>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</si>
  <si>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</si>
  <si>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</si>
  <si>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</si>
  <si>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</si>
  <si>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</si>
  <si>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</si>
  <si>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</si>
  <si>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</si>
  <si>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</si>
  <si>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</si>
  <si>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</si>
  <si>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</si>
  <si>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</si>
  <si>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</si>
  <si>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</si>
  <si>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</si>
  <si>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</si>
  <si>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</si>
  <si>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</si>
  <si>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</si>
  <si>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</si>
  <si>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</si>
  <si>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</si>
  <si>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</si>
  <si>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</si>
  <si>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</si>
  <si>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</si>
  <si>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</si>
  <si>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</si>
  <si>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</si>
  <si>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</si>
  <si>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</si>
  <si>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</si>
  <si>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</si>
  <si>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</si>
  <si>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</si>
  <si>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</si>
  <si>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</si>
  <si>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</si>
  <si>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</si>
  <si>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</si>
  <si>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</si>
  <si>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</si>
  <si>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</si>
  <si>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</si>
  <si>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</si>
  <si>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</si>
  <si>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</si>
  <si>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</si>
  <si>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</si>
  <si>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</si>
  <si>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</si>
  <si>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</si>
  <si>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</si>
  <si>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</si>
  <si>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</si>
  <si>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</si>
  <si>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</si>
  <si>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</si>
  <si>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</si>
  <si>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</si>
  <si>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</si>
  <si>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</si>
  <si>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</si>
  <si>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</si>
  <si>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</si>
  <si>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</si>
  <si>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</si>
  <si>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</si>
  <si>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</si>
  <si>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</si>
  <si>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</si>
  <si>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</si>
  <si>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</si>
  <si>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</si>
  <si>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</si>
  <si>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</si>
  <si>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</si>
  <si>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</si>
  <si>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</si>
  <si>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</si>
  <si>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</si>
  <si>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</si>
  <si>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</si>
  <si>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</si>
  <si>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</si>
  <si>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</si>
  <si>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</si>
  <si>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</si>
  <si>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</si>
  <si>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</si>
  <si>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</si>
  <si>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</si>
  <si>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</si>
  <si>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</si>
  <si>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</si>
  <si>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</si>
  <si>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</si>
  <si>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</si>
  <si>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</si>
  <si>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</si>
  <si>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</si>
  <si>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</si>
  <si>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</si>
  <si>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</si>
  <si>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</si>
  <si>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</si>
  <si>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</si>
  <si>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</si>
  <si>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</si>
  <si>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</si>
  <si>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</si>
  <si>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</si>
  <si>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</si>
  <si>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</si>
  <si>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</si>
  <si>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</si>
  <si>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</si>
  <si>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</si>
  <si>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</si>
  <si>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</si>
  <si>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</si>
  <si>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</si>
  <si>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</si>
  <si>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</si>
  <si>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</si>
  <si>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</si>
  <si>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</si>
  <si>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</si>
  <si>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</si>
  <si>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</si>
  <si>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</si>
  <si>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</si>
  <si>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</si>
  <si>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</si>
  <si>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</si>
  <si>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</si>
  <si>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</si>
  <si>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</si>
  <si>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</si>
  <si>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</si>
  <si>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</si>
  <si>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</si>
  <si>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</si>
  <si>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</si>
  <si>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</si>
  <si>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</si>
  <si>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</si>
  <si>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</si>
  <si>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</si>
  <si>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</si>
  <si>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</si>
  <si>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</si>
  <si>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</si>
  <si>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</si>
  <si>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</si>
  <si>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</si>
  <si>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</si>
  <si>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</si>
  <si>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</si>
  <si>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</si>
  <si>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</si>
  <si>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</si>
  <si>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</si>
  <si>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</si>
  <si>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</si>
  <si>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</si>
  <si>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</si>
  <si>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</si>
  <si>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</si>
  <si>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</si>
  <si>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</si>
  <si>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</si>
  <si>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</si>
  <si>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</si>
  <si>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</si>
  <si>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</si>
  <si>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</si>
  <si>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</si>
  <si>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</si>
  <si>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</si>
  <si>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</si>
  <si>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</si>
  <si>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</si>
  <si>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</si>
  <si>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</si>
  <si>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</si>
  <si>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</si>
  <si>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</si>
  <si>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</si>
  <si>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</si>
  <si>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</si>
  <si>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</si>
  <si>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</si>
  <si>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</si>
  <si>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</si>
  <si>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</si>
  <si>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</si>
  <si>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</si>
  <si>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</si>
  <si>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</si>
  <si>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</si>
  <si>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</si>
  <si>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</si>
  <si>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</si>
  <si>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</si>
  <si>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</si>
  <si>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</si>
  <si>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</si>
  <si>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</si>
  <si>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</si>
  <si>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</si>
  <si>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</si>
  <si>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</si>
  <si>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</si>
  <si>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</si>
  <si>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</si>
  <si>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</si>
  <si>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</si>
  <si>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</si>
  <si>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</si>
  <si>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</si>
  <si>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</si>
  <si>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</si>
  <si>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</si>
  <si>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</si>
  <si>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</si>
  <si>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</si>
  <si>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</si>
  <si>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</si>
  <si>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</si>
  <si>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</si>
  <si>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</si>
  <si>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</si>
  <si>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</si>
  <si>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</si>
  <si>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</si>
  <si>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</si>
  <si>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</si>
  <si>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</si>
  <si>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</si>
  <si>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</si>
  <si>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</si>
  <si>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</si>
  <si>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</si>
  <si>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</si>
  <si>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</si>
  <si>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</si>
  <si>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</si>
  <si>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</si>
  <si>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</si>
  <si>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</si>
  <si>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</si>
  <si>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</si>
  <si>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</si>
  <si>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</si>
  <si>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</si>
  <si>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</si>
  <si>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</si>
  <si>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</si>
  <si>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</si>
  <si>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</si>
  <si>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</si>
  <si>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</si>
  <si>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</si>
  <si>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</si>
  <si>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</si>
  <si>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</si>
  <si>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</si>
  <si>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</si>
  <si>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</si>
  <si>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</si>
  <si>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</si>
  <si>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</si>
  <si>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</si>
  <si>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</si>
  <si>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</si>
  <si>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</si>
  <si>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</si>
  <si>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</si>
  <si>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</si>
  <si>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</si>
  <si>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</si>
  <si>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</si>
  <si>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</si>
  <si>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</si>
  <si>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</si>
  <si>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</si>
  <si>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</si>
  <si>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</si>
  <si>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</si>
  <si>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</si>
  <si>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</si>
  <si>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</si>
  <si>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</si>
  <si>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</si>
  <si>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</si>
  <si>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</si>
  <si>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</si>
  <si>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</si>
  <si>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</si>
  <si>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</si>
  <si>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</si>
  <si>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</si>
  <si>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</si>
  <si>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</si>
  <si>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</si>
  <si>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</si>
  <si>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</si>
  <si>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</si>
  <si>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</si>
  <si>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</si>
  <si>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</si>
  <si>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</si>
  <si>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</si>
  <si>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</si>
  <si>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</si>
  <si>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</si>
  <si>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</si>
  <si>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</si>
  <si>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</si>
  <si>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</si>
  <si>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</si>
  <si>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</si>
  <si>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</si>
  <si>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</si>
  <si>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</si>
  <si>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</si>
  <si>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</si>
  <si>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</si>
  <si>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</si>
  <si>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</si>
  <si>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</si>
  <si>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</si>
  <si>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</si>
  <si>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</si>
  <si>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</si>
  <si>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</si>
  <si>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</si>
  <si>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</si>
  <si>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</si>
  <si>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</si>
  <si>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</si>
  <si>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</si>
  <si>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</si>
  <si>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</si>
  <si>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</si>
  <si>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</si>
  <si>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</si>
  <si>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</si>
  <si>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</si>
  <si>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</si>
  <si>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</si>
  <si>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</si>
  <si>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</si>
  <si>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</si>
  <si>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</si>
  <si>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</si>
  <si>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</si>
  <si>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</si>
  <si>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</si>
  <si>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</si>
  <si>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</si>
  <si>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</si>
  <si>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</si>
  <si>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</si>
  <si>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</si>
  <si>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</si>
  <si>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</si>
  <si>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</si>
  <si>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</si>
  <si>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</si>
  <si>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</si>
  <si>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</si>
  <si>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</si>
  <si>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</si>
  <si>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</si>
  <si>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</si>
  <si>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</si>
  <si>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</si>
  <si>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</si>
  <si>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</si>
  <si>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</si>
  <si>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</si>
  <si>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</si>
  <si>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</si>
  <si>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</si>
  <si>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</si>
  <si>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</si>
  <si>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</si>
  <si>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</si>
  <si>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</si>
  <si>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</si>
  <si>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</si>
  <si>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</si>
  <si>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</si>
  <si>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</si>
  <si>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</si>
  <si>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</si>
  <si>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</si>
  <si>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</si>
  <si>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</si>
  <si>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</si>
  <si>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</si>
  <si>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</si>
  <si>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</si>
  <si>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</si>
  <si>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</si>
  <si>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</si>
  <si>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</si>
  <si>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</si>
  <si>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</si>
  <si>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</si>
  <si>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</si>
  <si>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</si>
  <si>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</si>
  <si>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</si>
  <si>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</si>
  <si>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</si>
  <si>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</si>
  <si>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</si>
  <si>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</si>
  <si>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</si>
  <si>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</si>
  <si>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</si>
  <si>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</si>
  <si>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</si>
  <si>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</si>
  <si>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</si>
  <si>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</si>
  <si>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</si>
  <si>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</si>
  <si>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</si>
  <si>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</si>
  <si>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</si>
  <si>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</si>
  <si>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</si>
  <si>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</si>
  <si>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</si>
  <si>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</si>
  <si>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</si>
  <si>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</si>
  <si>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</si>
  <si>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</si>
  <si>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</si>
  <si>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</si>
  <si>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</si>
  <si>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</si>
  <si>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</si>
  <si>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</si>
  <si>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</si>
  <si>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</si>
  <si>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</si>
  <si>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</si>
  <si>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</si>
  <si>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</si>
  <si>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</si>
  <si>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</si>
  <si>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</si>
  <si>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</si>
  <si>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</si>
  <si>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</si>
  <si>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</si>
  <si>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</si>
  <si>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</si>
  <si>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</si>
  <si>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</si>
  <si>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</si>
  <si>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</si>
  <si>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</si>
  <si>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</si>
  <si>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</si>
  <si>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</si>
  <si>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</si>
  <si>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</si>
  <si>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</si>
  <si>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</si>
  <si>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</si>
  <si>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</si>
  <si>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</si>
  <si>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</si>
  <si>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</si>
  <si>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</si>
  <si>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</si>
  <si>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</si>
  <si>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</si>
  <si>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</si>
  <si>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</si>
  <si>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</si>
  <si>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</si>
  <si>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</si>
  <si>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</si>
  <si>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</si>
  <si>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</si>
  <si>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</si>
  <si>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</si>
  <si>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</si>
  <si>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</si>
  <si>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</si>
  <si>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</si>
  <si>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</si>
  <si>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</si>
  <si>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</si>
  <si>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</si>
  <si>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</si>
  <si>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</si>
  <si>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</si>
  <si>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</si>
  <si>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</si>
  <si>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</si>
  <si>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</si>
  <si>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</si>
  <si>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</si>
  <si>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</si>
  <si>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</si>
  <si>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</si>
  <si>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</si>
  <si>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</si>
  <si>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</si>
  <si>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</si>
  <si>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</si>
  <si>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</si>
  <si>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</si>
  <si>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</si>
  <si>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</si>
  <si>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</si>
  <si>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</si>
  <si>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</si>
  <si>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</si>
  <si>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</si>
  <si>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</si>
  <si>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</si>
  <si>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</si>
  <si>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</si>
  <si>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</si>
  <si>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</si>
  <si>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</si>
  <si>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</si>
  <si>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</si>
  <si>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</si>
  <si>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</si>
  <si>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</si>
  <si>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</si>
  <si>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</si>
  <si>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</si>
  <si>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</si>
  <si>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</si>
  <si>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</si>
  <si>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</si>
  <si>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</si>
  <si>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</si>
  <si>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</si>
  <si>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</si>
  <si>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</si>
  <si>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</si>
  <si>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</si>
  <si>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</si>
  <si>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</si>
  <si>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</si>
  <si>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</si>
  <si>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</si>
  <si>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</si>
  <si>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</si>
  <si>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</si>
  <si>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</si>
  <si>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</si>
  <si>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</si>
  <si>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</si>
  <si>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</si>
  <si>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</si>
  <si>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</si>
  <si>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</si>
  <si>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</si>
  <si>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</si>
  <si>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</si>
  <si>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</si>
  <si>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</si>
  <si>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</si>
  <si>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</si>
  <si>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</si>
  <si>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</si>
  <si>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</si>
  <si>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</si>
  <si>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</si>
  <si>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</si>
  <si>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</si>
  <si>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</si>
  <si>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</si>
  <si>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</si>
  <si>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</si>
  <si>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</si>
  <si>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</si>
  <si>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</si>
  <si>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</si>
  <si>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</si>
  <si>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</si>
  <si>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</si>
  <si>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</si>
  <si>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</si>
  <si>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</si>
  <si>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</si>
  <si>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</si>
  <si>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</si>
  <si>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</si>
  <si>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</si>
  <si>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</si>
  <si>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</si>
  <si>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</si>
  <si>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</si>
  <si>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</si>
  <si>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</si>
  <si>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</si>
  <si>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</si>
  <si>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</si>
  <si>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</si>
  <si>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</si>
  <si>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</si>
  <si>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</si>
  <si>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</si>
  <si>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</si>
  <si>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</si>
  <si>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</si>
  <si>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</si>
  <si>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</si>
  <si>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</si>
  <si>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</si>
  <si>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</si>
  <si>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</si>
  <si>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</si>
  <si>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</si>
  <si>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</si>
  <si>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</si>
  <si>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</si>
  <si>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</si>
  <si>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</si>
  <si>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</si>
  <si>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</si>
  <si>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</si>
  <si>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</si>
  <si>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</si>
  <si>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</si>
  <si>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</si>
  <si>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</si>
  <si>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</si>
  <si>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</si>
  <si>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</si>
  <si>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</si>
  <si>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</si>
  <si>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</si>
  <si>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</si>
  <si>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</si>
  <si>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</si>
  <si>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</si>
  <si>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</si>
  <si>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</si>
  <si>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</si>
  <si>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</si>
  <si>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</si>
  <si>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</si>
  <si>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</si>
  <si>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</si>
  <si>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</si>
  <si>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</si>
  <si>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</si>
  <si>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</si>
  <si>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</si>
  <si>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</si>
  <si>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</si>
  <si>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</si>
  <si>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</si>
  <si>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</si>
  <si>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</si>
  <si>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</si>
  <si>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</si>
  <si>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</si>
  <si>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</si>
  <si>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</si>
  <si>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</si>
  <si>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</si>
  <si>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</si>
  <si>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</si>
  <si>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</si>
  <si>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</si>
  <si>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</si>
  <si>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</si>
  <si>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</si>
  <si>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</si>
  <si>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</si>
  <si>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</si>
  <si>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</si>
  <si>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</si>
  <si>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</si>
  <si>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</si>
  <si>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</si>
  <si>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</si>
  <si>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</si>
  <si>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</si>
  <si>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</si>
  <si>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</si>
  <si>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</si>
  <si>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</si>
  <si>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</si>
  <si>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</si>
  <si>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</si>
  <si>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</si>
  <si>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</si>
  <si>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</si>
  <si>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</si>
  <si>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</si>
  <si>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</si>
  <si>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</si>
  <si>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</si>
  <si>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</si>
  <si>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</si>
  <si>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</si>
  <si>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</si>
  <si>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</si>
  <si>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</si>
  <si>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</si>
  <si>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</si>
  <si>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</si>
  <si>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</si>
  <si>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</si>
  <si>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</si>
  <si>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</si>
  <si>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</si>
  <si>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</si>
  <si>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</si>
  <si>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</si>
  <si>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</si>
  <si>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</si>
  <si>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</si>
  <si>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</si>
  <si>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</si>
  <si>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</si>
  <si>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</si>
  <si>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</si>
  <si>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</si>
  <si>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</si>
  <si>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</si>
  <si>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</si>
  <si>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</si>
  <si>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</si>
  <si>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</si>
  <si>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</si>
  <si>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</si>
  <si>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</si>
  <si>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</si>
  <si>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</si>
  <si>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</si>
  <si>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</si>
  <si>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</si>
  <si>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</si>
  <si>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</si>
  <si>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</si>
  <si>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</si>
  <si>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</si>
  <si>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</si>
  <si>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</si>
  <si>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</si>
  <si>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</si>
  <si>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</si>
  <si>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</si>
  <si>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</si>
  <si>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</si>
  <si>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</si>
  <si>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</si>
  <si>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</si>
  <si>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</si>
  <si>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</si>
  <si>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</si>
  <si>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</si>
  <si>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</si>
  <si>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</si>
  <si>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</si>
  <si>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</si>
  <si>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</si>
  <si>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</si>
  <si>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</si>
  <si>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</si>
  <si>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</si>
  <si>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</si>
  <si>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</si>
  <si>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</si>
  <si>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</si>
  <si>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</si>
  <si>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</si>
  <si>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</si>
  <si>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</si>
  <si>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</si>
  <si>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</si>
  <si>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</si>
  <si>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</si>
  <si>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</si>
  <si>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</si>
  <si>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</si>
  <si>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</si>
  <si>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</si>
  <si>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</si>
  <si>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</si>
  <si>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</si>
  <si>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</si>
  <si>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</si>
  <si>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</si>
  <si>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</si>
  <si>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</si>
  <si>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</si>
  <si>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</si>
  <si>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</si>
  <si>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</si>
  <si>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</si>
  <si>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</si>
  <si>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</si>
  <si>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</si>
  <si>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</si>
  <si>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</si>
  <si>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</si>
  <si>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</si>
  <si>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</si>
  <si>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</si>
  <si>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</si>
  <si>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</si>
  <si>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</si>
  <si>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</si>
  <si>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</si>
  <si>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</si>
  <si>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</si>
  <si>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</si>
  <si>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</si>
  <si>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</si>
  <si>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</si>
  <si>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</si>
  <si>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</si>
  <si>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</si>
  <si>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</si>
  <si>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</si>
  <si>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</si>
  <si>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</si>
  <si>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</si>
  <si>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</si>
  <si>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</si>
  <si>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</si>
  <si>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</si>
  <si>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</si>
  <si>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</si>
  <si>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</si>
  <si>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</si>
  <si>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</si>
  <si>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</si>
  <si>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</si>
  <si>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</si>
  <si>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</si>
  <si>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</si>
  <si>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</si>
  <si>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</si>
  <si>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</si>
  <si>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</si>
  <si>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</si>
  <si>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</si>
  <si>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</si>
  <si>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</si>
  <si>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</si>
  <si>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</si>
  <si>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</si>
  <si>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</si>
  <si>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</si>
  <si>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</si>
  <si>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</si>
  <si>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</si>
  <si>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</si>
  <si>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</si>
  <si>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</si>
  <si>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</si>
  <si>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</si>
  <si>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</si>
  <si>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</si>
  <si>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</si>
  <si>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</si>
  <si>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</si>
  <si>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</si>
  <si>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</si>
  <si>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</si>
  <si>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</si>
  <si>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</si>
  <si>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</si>
  <si>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</si>
  <si>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</si>
  <si>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</si>
  <si>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</si>
  <si>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</si>
  <si>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</si>
  <si>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</si>
  <si>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</si>
  <si>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</si>
  <si>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</si>
  <si>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</si>
  <si>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</si>
  <si>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</si>
  <si>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</si>
  <si>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</si>
  <si>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</si>
  <si>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</si>
  <si>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</si>
  <si>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</si>
  <si>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</si>
  <si>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</si>
  <si>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</si>
  <si>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</si>
  <si>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</si>
  <si>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</si>
  <si>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</si>
  <si>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</si>
  <si>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</si>
  <si>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</si>
  <si>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</si>
  <si>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</si>
  <si>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</si>
  <si>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</si>
  <si>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</si>
  <si>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</si>
  <si>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</si>
  <si>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</si>
  <si>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</si>
  <si>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</si>
  <si>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</si>
  <si>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</si>
  <si>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</si>
  <si>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</si>
  <si>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</si>
  <si>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</si>
  <si>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</si>
  <si>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</si>
  <si>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</si>
  <si>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</si>
  <si>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</si>
  <si>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</si>
  <si>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</si>
  <si>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</si>
  <si>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</si>
  <si>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</si>
  <si>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</si>
  <si>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</si>
  <si>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</si>
  <si>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</si>
  <si>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</si>
  <si>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</si>
  <si>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</si>
  <si>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</si>
  <si>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</si>
  <si>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</si>
  <si>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</si>
  <si>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</si>
  <si>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</si>
  <si>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</si>
  <si>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</si>
  <si>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</si>
  <si>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</si>
  <si>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</si>
  <si>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</si>
  <si>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</si>
  <si>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</si>
  <si>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</si>
  <si>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</si>
  <si>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</si>
  <si>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</si>
  <si>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</si>
  <si>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</si>
  <si>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</si>
  <si>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</si>
  <si>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</si>
  <si>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</si>
  <si>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</si>
  <si>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</si>
  <si>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</si>
  <si>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</si>
  <si>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</si>
  <si>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</si>
  <si>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</si>
  <si>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</si>
  <si>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</si>
  <si>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</si>
  <si>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</si>
  <si>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</si>
  <si>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</si>
  <si>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</si>
  <si>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</si>
  <si>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</si>
  <si>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</si>
  <si>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</si>
  <si>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</si>
  <si>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</si>
  <si>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</si>
  <si>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</si>
  <si>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</si>
  <si>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</si>
  <si>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</si>
  <si>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</si>
  <si>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</si>
  <si>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</si>
  <si>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</si>
  <si>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</si>
  <si>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</si>
  <si>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</si>
  <si>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</si>
  <si>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</si>
  <si>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</si>
  <si>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</si>
  <si>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</si>
  <si>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</si>
  <si>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</si>
  <si>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</si>
  <si>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</si>
  <si>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</si>
  <si>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</si>
  <si>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</si>
  <si>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</si>
  <si>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</si>
  <si>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</si>
  <si>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</si>
  <si>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</si>
  <si>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</si>
  <si>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</si>
  <si>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</si>
  <si>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</si>
  <si>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</si>
  <si>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</si>
  <si>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</si>
  <si>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</si>
  <si>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</si>
  <si>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</si>
  <si>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</si>
  <si>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</si>
  <si>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</si>
  <si>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</si>
  <si>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</si>
  <si>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</si>
  <si>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</si>
  <si>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</si>
  <si>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</si>
  <si>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</si>
  <si>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</si>
  <si>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</si>
  <si>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</si>
  <si>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</si>
  <si>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</si>
  <si>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</si>
  <si>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</si>
  <si>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</si>
  <si>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</si>
  <si>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</si>
  <si>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</si>
  <si>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</si>
  <si>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</si>
  <si>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</si>
  <si>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</si>
  <si>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</si>
  <si>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</si>
  <si>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</si>
  <si>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</si>
  <si>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</si>
  <si>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</si>
  <si>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</si>
  <si>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</si>
  <si>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</si>
  <si>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</si>
  <si>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</si>
  <si>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</si>
  <si>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</si>
  <si>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</si>
  <si>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</si>
  <si>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</si>
  <si>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</si>
  <si>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</si>
  <si>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</si>
  <si>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</si>
  <si>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</si>
  <si>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</si>
  <si>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</si>
  <si>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</si>
  <si>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</si>
  <si>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</si>
  <si>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</si>
  <si>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</si>
  <si>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</si>
  <si>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</si>
  <si>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</si>
  <si>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</si>
  <si>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</si>
  <si>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</si>
  <si>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</si>
  <si>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</si>
  <si>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</si>
  <si>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</si>
  <si>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</si>
  <si>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</si>
  <si>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</si>
  <si>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</si>
  <si>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</si>
  <si>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</si>
  <si>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</si>
  <si>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</si>
  <si>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</si>
  <si>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</si>
  <si>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</si>
  <si>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</si>
  <si>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</si>
  <si>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</si>
  <si>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</si>
  <si>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</si>
  <si>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</si>
  <si>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</si>
  <si>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</si>
  <si>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</si>
  <si>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</si>
  <si>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</si>
  <si>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</si>
  <si>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</si>
  <si>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</si>
  <si>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</si>
  <si>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</si>
  <si>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</si>
  <si>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</si>
  <si>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</si>
  <si>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</si>
  <si>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</si>
  <si>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</si>
  <si>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</si>
  <si>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</si>
  <si>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</si>
  <si>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</si>
  <si>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</si>
  <si>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</si>
  <si>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</si>
  <si>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</si>
  <si>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</si>
  <si>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</si>
  <si>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</si>
  <si>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</si>
  <si>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</si>
  <si>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</si>
  <si>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</si>
  <si>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</si>
  <si>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</si>
  <si>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</si>
  <si>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</si>
  <si>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</si>
  <si>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</si>
  <si>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</si>
  <si>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</si>
  <si>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</si>
  <si>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</si>
  <si>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</si>
  <si>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</si>
  <si>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</si>
  <si>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</si>
  <si>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</si>
  <si>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</si>
  <si>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</si>
  <si>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</si>
  <si>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</si>
  <si>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</si>
  <si>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</si>
  <si>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</si>
  <si>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</si>
  <si>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</si>
  <si>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</si>
  <si>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</si>
  <si>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</si>
  <si>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</si>
  <si>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</si>
  <si>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</si>
  <si>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</si>
  <si>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</si>
  <si>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</si>
  <si>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</si>
  <si>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</si>
  <si>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</si>
  <si>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</si>
  <si>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</si>
  <si>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</si>
  <si>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</si>
  <si>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</si>
  <si>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</si>
  <si>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</si>
  <si>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</si>
  <si>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</si>
  <si>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</si>
  <si>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</si>
  <si>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</si>
  <si>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</si>
  <si>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</si>
  <si>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</si>
  <si>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</si>
  <si>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</si>
  <si>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</si>
  <si>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</si>
  <si>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</si>
  <si>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</si>
  <si>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</si>
  <si>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</si>
  <si>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</si>
  <si>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</si>
  <si>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</si>
  <si>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</si>
  <si>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</si>
  <si>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</si>
  <si>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</si>
  <si>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</si>
  <si>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</si>
  <si>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</si>
  <si>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</si>
  <si>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</si>
  <si>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</si>
  <si>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</si>
  <si>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</si>
  <si>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</si>
  <si>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</si>
  <si>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</si>
  <si>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</si>
  <si>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</si>
  <si>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</si>
  <si>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</si>
  <si>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</si>
  <si>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</si>
  <si>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</si>
  <si>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</si>
  <si>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</si>
  <si>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</si>
  <si>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</si>
  <si>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</si>
  <si>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</si>
  <si>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</si>
  <si>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</si>
  <si>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</si>
  <si>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</si>
  <si>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</si>
  <si>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</si>
  <si>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</si>
  <si>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</si>
  <si>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</si>
  <si>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</si>
  <si>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</si>
  <si>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</si>
  <si>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</si>
  <si>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</si>
  <si>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</si>
  <si>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</si>
  <si>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</si>
  <si>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</si>
  <si>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</si>
  <si>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</si>
  <si>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</si>
  <si>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</si>
  <si>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</si>
  <si>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</si>
  <si>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</si>
  <si>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</si>
  <si>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</si>
  <si>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</si>
  <si>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</si>
  <si>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</si>
  <si>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</si>
  <si>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</si>
  <si>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</si>
  <si>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</si>
  <si>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</si>
  <si>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</si>
  <si>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</si>
  <si>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</si>
  <si>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</si>
  <si>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</si>
  <si>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</si>
  <si>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</si>
  <si>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</si>
  <si>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</si>
  <si>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</si>
  <si>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</si>
  <si>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</si>
  <si>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</si>
  <si>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</si>
  <si>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</si>
  <si>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</si>
  <si>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</si>
  <si>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</si>
  <si>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</si>
  <si>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</si>
  <si>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</si>
  <si>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</si>
  <si>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</si>
  <si>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</si>
  <si>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</si>
  <si>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</si>
  <si>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</si>
  <si>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</si>
  <si>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</si>
  <si>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</si>
  <si>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</si>
  <si>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</si>
  <si>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</si>
  <si>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</si>
  <si>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</si>
  <si>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</si>
  <si>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</si>
  <si>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</si>
  <si>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</si>
  <si>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</si>
  <si>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</si>
  <si>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</si>
  <si>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</si>
  <si>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</si>
  <si>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</si>
  <si>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</si>
  <si>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</si>
  <si>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</si>
  <si>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</si>
  <si>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</si>
  <si>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</si>
  <si>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</si>
  <si>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</si>
  <si>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</si>
  <si>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</si>
  <si>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</si>
  <si>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</si>
  <si>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</si>
  <si>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</si>
  <si>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</si>
  <si>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</si>
  <si>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</si>
  <si>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</si>
  <si>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</si>
  <si>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</si>
  <si>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</si>
  <si>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</si>
  <si>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</si>
  <si>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</si>
  <si>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</si>
  <si>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</si>
  <si>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</si>
  <si>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</si>
  <si>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</si>
  <si>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</si>
  <si>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</si>
  <si>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</si>
  <si>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</si>
  <si>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</si>
  <si>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</si>
  <si>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</si>
  <si>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</si>
  <si>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</si>
  <si>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</si>
  <si>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</si>
  <si>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</si>
  <si>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</si>
  <si>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</si>
  <si>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</si>
  <si>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</si>
  <si>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</si>
  <si>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</si>
  <si>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</si>
  <si>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</si>
  <si>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</si>
  <si>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</si>
  <si>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</si>
  <si>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</si>
  <si>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</si>
  <si>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</si>
  <si>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</si>
  <si>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</si>
  <si>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</si>
  <si>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</si>
  <si>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</si>
  <si>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</si>
  <si>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</si>
  <si>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</si>
  <si>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</si>
  <si>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</si>
  <si>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</si>
  <si>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</si>
  <si>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</si>
  <si>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</si>
  <si>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</si>
  <si>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</si>
  <si>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</si>
  <si>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</si>
  <si>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</si>
  <si>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</si>
  <si>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</si>
  <si>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</si>
  <si>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</si>
  <si>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</si>
  <si>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</si>
  <si>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</si>
  <si>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</si>
  <si>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</si>
  <si>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</si>
  <si>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</si>
  <si>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</si>
  <si>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</si>
  <si>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</si>
  <si>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</si>
  <si>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</si>
  <si>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</si>
  <si>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</si>
  <si>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</si>
  <si>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</si>
  <si>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</si>
  <si>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</si>
  <si>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</si>
  <si>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</si>
  <si>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</si>
  <si>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</si>
  <si>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</si>
  <si>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</si>
  <si>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</si>
  <si>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</si>
  <si>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</si>
  <si>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</si>
  <si>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</si>
  <si>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</si>
  <si>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</si>
  <si>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</si>
  <si>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</si>
  <si>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</si>
  <si>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</si>
  <si>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</si>
  <si>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</si>
  <si>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</si>
  <si>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</si>
  <si>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</si>
  <si>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</si>
  <si>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</si>
  <si>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</si>
  <si>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</si>
  <si>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</si>
  <si>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</si>
  <si>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</si>
  <si>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</si>
  <si>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</si>
  <si>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</si>
  <si>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</si>
  <si>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</si>
  <si>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</si>
  <si>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</si>
  <si>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</si>
  <si>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</si>
  <si>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</si>
  <si>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</si>
  <si>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</si>
  <si>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</si>
  <si>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</si>
  <si>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</si>
  <si>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</si>
  <si>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</si>
  <si>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</si>
  <si>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</si>
  <si>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</si>
  <si>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</si>
  <si>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</si>
  <si>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</si>
  <si>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</si>
  <si>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</si>
  <si>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</si>
  <si>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</si>
  <si>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</si>
  <si>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</si>
  <si>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</si>
  <si>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</si>
  <si>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</si>
  <si>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</si>
  <si>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</si>
  <si>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</si>
  <si>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</si>
  <si>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</si>
  <si>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</si>
  <si>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</si>
  <si>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</si>
  <si>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</si>
  <si>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</si>
  <si>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</si>
  <si>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</si>
  <si>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</si>
  <si>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</si>
  <si>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</si>
  <si>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</si>
  <si>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</si>
  <si>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</si>
  <si>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</si>
  <si>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</si>
  <si>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</si>
  <si>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</si>
  <si>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</si>
  <si>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</si>
  <si>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</si>
  <si>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</si>
  <si>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</si>
  <si>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</si>
  <si>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</si>
  <si>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</si>
  <si>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</si>
  <si>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</si>
  <si>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</si>
  <si>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</si>
  <si>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</si>
  <si>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</si>
  <si>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</si>
  <si>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</si>
  <si>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</si>
  <si>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</si>
  <si>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</si>
  <si>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</si>
  <si>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</si>
  <si>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</si>
  <si>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</si>
  <si>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</si>
  <si>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</si>
  <si>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</si>
  <si>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</si>
  <si>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</si>
  <si>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</si>
  <si>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</si>
  <si>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</si>
  <si>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</si>
  <si>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</si>
  <si>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</si>
  <si>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</si>
  <si>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</si>
  <si>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</si>
  <si>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</si>
  <si>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</si>
  <si>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</si>
  <si>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</si>
  <si>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</si>
  <si>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</si>
  <si>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</si>
  <si>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</si>
  <si>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</si>
  <si>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</si>
  <si>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</si>
  <si>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</si>
  <si>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</si>
  <si>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</si>
  <si>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</si>
  <si>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</si>
  <si>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</si>
  <si>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</si>
  <si>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</si>
  <si>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</si>
  <si>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</si>
  <si>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</si>
  <si>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</si>
  <si>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</si>
  <si>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</si>
  <si>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</si>
  <si>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</si>
  <si>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</si>
  <si>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</si>
  <si>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</si>
  <si>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</si>
  <si>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</si>
  <si>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</si>
  <si>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</si>
  <si>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</si>
  <si>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</si>
  <si>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</si>
  <si>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</si>
  <si>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</si>
  <si>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</si>
  <si>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</si>
  <si>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</si>
  <si>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</si>
  <si>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</si>
  <si>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</si>
  <si>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</si>
  <si>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</si>
  <si>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</si>
  <si>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</si>
  <si>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</si>
  <si>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</si>
  <si>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</si>
  <si>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</si>
  <si>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</si>
  <si>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</si>
  <si>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</si>
  <si>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</si>
  <si>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</si>
  <si>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</si>
  <si>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</si>
  <si>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</si>
  <si>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</si>
  <si>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</si>
  <si>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</si>
  <si>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</si>
  <si>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</si>
  <si>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</si>
  <si>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</si>
  <si>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</si>
  <si>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</si>
  <si>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</si>
  <si>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</si>
  <si>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</si>
  <si>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</si>
  <si>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</si>
  <si>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</si>
  <si>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</si>
  <si>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</si>
  <si>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</si>
  <si>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</si>
  <si>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</si>
  <si>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</si>
  <si>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</si>
  <si>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</si>
  <si>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</si>
  <si>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</si>
  <si>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</si>
  <si>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</si>
  <si>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</si>
  <si>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</si>
  <si>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</si>
  <si>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</si>
  <si>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</si>
  <si>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</si>
  <si>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</si>
  <si>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</si>
  <si>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</si>
  <si>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</si>
  <si>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</si>
  <si>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</si>
  <si>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</si>
  <si>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</si>
  <si>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</si>
  <si>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</si>
  <si>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</si>
  <si>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</si>
  <si>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</si>
  <si>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</si>
  <si>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</si>
  <si>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</si>
  <si>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</si>
  <si>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</si>
  <si>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</si>
  <si>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</si>
  <si>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</si>
  <si>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</si>
  <si>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</si>
  <si>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</si>
  <si>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</si>
  <si>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</si>
  <si>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</si>
  <si>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</si>
  <si>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</si>
  <si>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</si>
  <si>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</si>
  <si>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</si>
  <si>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</si>
  <si>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</si>
  <si>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</si>
  <si>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</si>
  <si>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</si>
  <si>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</si>
  <si>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</si>
  <si>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</si>
  <si>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</si>
  <si>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</si>
  <si>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</si>
  <si>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</si>
  <si>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</si>
  <si>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</si>
  <si>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</si>
  <si>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</si>
  <si>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</si>
  <si>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</si>
  <si>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</si>
  <si>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</si>
  <si>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</si>
  <si>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</si>
  <si>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</si>
  <si>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</si>
  <si>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</si>
  <si>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</si>
  <si>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</si>
  <si>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</si>
  <si>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</si>
  <si>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</si>
  <si>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</si>
  <si>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</si>
  <si>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</si>
  <si>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</si>
  <si>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</si>
  <si>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</si>
  <si>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</si>
  <si>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</si>
  <si>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</si>
  <si>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</si>
  <si>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</si>
  <si>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</si>
  <si>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</si>
  <si>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</si>
  <si>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</si>
  <si>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</si>
  <si>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</si>
  <si>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</si>
  <si>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</si>
  <si>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</si>
  <si>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</si>
  <si>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</si>
  <si>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</si>
  <si>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</si>
  <si>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</si>
  <si>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</si>
  <si>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</si>
  <si>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</si>
  <si>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</si>
  <si>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</si>
  <si>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</si>
  <si>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</si>
  <si>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</si>
  <si>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</si>
  <si>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</si>
  <si>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</si>
  <si>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</si>
  <si>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</si>
  <si>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</si>
  <si>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</si>
  <si>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</si>
  <si>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</si>
  <si>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</si>
  <si>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</si>
  <si>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</si>
  <si>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</si>
  <si>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</si>
  <si>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</si>
  <si>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</si>
  <si>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</si>
  <si>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</si>
  <si>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</si>
  <si>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</si>
  <si>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</si>
  <si>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</si>
  <si>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</si>
  <si>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</si>
  <si>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</si>
  <si>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</si>
  <si>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</si>
  <si>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</si>
  <si>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</si>
  <si>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</si>
  <si>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</si>
  <si>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</si>
  <si>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</si>
  <si>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</si>
  <si>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</si>
  <si>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</si>
  <si>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</si>
  <si>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</si>
  <si>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</si>
  <si>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</si>
  <si>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</si>
  <si>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</si>
  <si>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</si>
  <si>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</si>
  <si>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</si>
  <si>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</si>
  <si>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</si>
  <si>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</si>
  <si>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</si>
  <si>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</si>
  <si>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</si>
  <si>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</si>
  <si>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</si>
  <si>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</si>
  <si>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</si>
  <si>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</si>
  <si>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</si>
  <si>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</si>
  <si>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</si>
  <si>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</si>
  <si>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</si>
  <si>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</si>
  <si>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</si>
  <si>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</si>
  <si>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</si>
  <si>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</si>
  <si>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</si>
  <si>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</si>
  <si>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</si>
  <si>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</si>
  <si>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</si>
  <si>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</si>
  <si>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</si>
  <si>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</si>
  <si>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</si>
  <si>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</si>
  <si>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</si>
  <si>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</si>
  <si>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</si>
  <si>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</si>
  <si>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</si>
  <si>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</si>
  <si>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</si>
  <si>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</si>
  <si>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</si>
  <si>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</si>
  <si>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</si>
  <si>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</si>
  <si>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</si>
  <si>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</si>
  <si>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</si>
  <si>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</si>
  <si>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</si>
  <si>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</si>
  <si>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</si>
  <si>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</si>
  <si>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</si>
  <si>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</si>
  <si>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</si>
  <si>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</si>
  <si>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</si>
  <si>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</si>
  <si>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</si>
  <si>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</si>
  <si>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</si>
  <si>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</si>
  <si>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</si>
  <si>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</si>
  <si>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</si>
  <si>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</si>
  <si>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</si>
  <si>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</si>
  <si>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</si>
  <si>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</si>
  <si>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</si>
  <si>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</si>
  <si>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</si>
  <si>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</si>
  <si>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</si>
  <si>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</si>
  <si>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</si>
  <si>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</si>
  <si>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</si>
  <si>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</si>
  <si>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</si>
  <si>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</si>
  <si>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</si>
  <si>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</si>
  <si>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</si>
  <si>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</si>
  <si>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</si>
  <si>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</si>
  <si>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</si>
  <si>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</si>
  <si>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</si>
  <si>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</si>
  <si>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</si>
  <si>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</si>
  <si>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</si>
  <si>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</si>
  <si>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</si>
  <si>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</si>
  <si>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</si>
  <si>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</si>
  <si>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</si>
  <si>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</si>
  <si>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</si>
  <si>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</si>
  <si>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</si>
  <si>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</si>
  <si>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</si>
  <si>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</si>
  <si>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</si>
  <si>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</si>
  <si>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</si>
  <si>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</si>
  <si>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</si>
  <si>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</si>
  <si>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</si>
  <si>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</si>
  <si>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</si>
  <si>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</si>
  <si>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</si>
  <si>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</si>
  <si>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</si>
  <si>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</si>
  <si>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</si>
  <si>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</si>
  <si>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</si>
  <si>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</si>
  <si>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</si>
  <si>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</si>
  <si>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</si>
  <si>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</si>
  <si>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</si>
  <si>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</si>
  <si>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</si>
  <si>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</si>
  <si>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</si>
  <si>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</si>
  <si>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</si>
  <si>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</si>
  <si>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</si>
  <si>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</si>
  <si>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</si>
  <si>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</si>
  <si>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</si>
  <si>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</si>
  <si>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</si>
  <si>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</si>
  <si>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</si>
  <si>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</si>
  <si>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</si>
  <si>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</si>
  <si>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</si>
  <si>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</si>
  <si>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</si>
  <si>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</si>
  <si>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</si>
  <si>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</si>
  <si>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</si>
  <si>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</si>
  <si>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</si>
  <si>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</si>
  <si>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</si>
  <si>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</si>
  <si>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</si>
  <si>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</si>
  <si>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</si>
  <si>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</si>
  <si>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</si>
  <si>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</si>
  <si>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</si>
  <si>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</si>
  <si>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</si>
  <si>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</si>
  <si>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</si>
  <si>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</si>
  <si>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</si>
  <si>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</si>
  <si>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</si>
  <si>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</si>
  <si>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</si>
  <si>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</si>
  <si>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</si>
  <si>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</si>
  <si>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</si>
  <si>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</si>
  <si>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</si>
  <si>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</si>
  <si>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</si>
  <si>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</si>
  <si>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</si>
  <si>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</si>
  <si>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</si>
  <si>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</si>
  <si>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</si>
  <si>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</si>
  <si>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</si>
  <si>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</si>
  <si>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</si>
  <si>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</si>
  <si>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</si>
  <si>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</si>
  <si>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</si>
  <si>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</si>
  <si>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</si>
  <si>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</si>
  <si>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</si>
  <si>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</si>
  <si>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</si>
  <si>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</si>
  <si>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</si>
  <si>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</si>
  <si>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</si>
  <si>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</si>
  <si>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</si>
  <si>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</si>
  <si>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</si>
  <si>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</si>
  <si>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</si>
  <si>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</si>
  <si>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</si>
  <si>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</si>
  <si>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</si>
  <si>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</si>
  <si>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</si>
  <si>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</si>
  <si>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</si>
  <si>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</si>
  <si>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</si>
  <si>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</si>
  <si>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</si>
  <si>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</si>
  <si>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</si>
  <si>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</si>
  <si>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</si>
  <si>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</si>
  <si>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</si>
  <si>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</si>
  <si>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</si>
  <si>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</si>
  <si>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</si>
  <si>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</si>
  <si>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</si>
  <si>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</si>
  <si>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</si>
  <si>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</si>
  <si>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</si>
  <si>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</si>
  <si>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</si>
  <si>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</si>
  <si>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</si>
  <si>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</si>
  <si>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</si>
  <si>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</si>
  <si>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</si>
  <si>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</si>
  <si>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</si>
  <si>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</si>
  <si>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</si>
  <si>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</si>
  <si>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</si>
  <si>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</si>
  <si>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</si>
  <si>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</si>
  <si>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</si>
  <si>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</si>
  <si>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</si>
  <si>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</si>
  <si>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</si>
  <si>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</si>
  <si>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</si>
  <si>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</si>
  <si>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</si>
  <si>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</si>
  <si>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</si>
  <si>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</si>
  <si>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</si>
  <si>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</si>
  <si>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</si>
  <si>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</si>
  <si>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</si>
  <si>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</si>
  <si>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</si>
  <si>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</si>
  <si>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</si>
  <si>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</si>
  <si>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</si>
  <si>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</si>
  <si>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</si>
  <si>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</si>
  <si>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</si>
  <si>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</si>
  <si>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</si>
  <si>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</si>
  <si>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</si>
  <si>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</si>
  <si>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</si>
  <si>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</si>
  <si>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</si>
  <si>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</si>
  <si>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</si>
  <si>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</si>
  <si>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</si>
  <si>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</si>
  <si>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</si>
  <si>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</si>
  <si>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</si>
  <si>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</si>
  <si>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</si>
  <si>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</si>
  <si>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</si>
  <si>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</si>
  <si>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</si>
  <si>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</si>
  <si>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</si>
  <si>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</si>
  <si>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</si>
  <si>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</si>
  <si>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</si>
  <si>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</si>
  <si>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</si>
  <si>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</si>
  <si>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</si>
  <si>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</si>
  <si>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</si>
  <si>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</si>
  <si>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</si>
  <si>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</si>
  <si>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</si>
  <si>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</si>
  <si>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</si>
  <si>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</si>
  <si>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</si>
  <si>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</si>
  <si>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</si>
  <si>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</si>
  <si>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</si>
  <si>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</si>
  <si>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</si>
  <si>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</si>
  <si>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</si>
  <si>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</si>
  <si>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</si>
  <si>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</si>
  <si>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</si>
  <si>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</si>
  <si>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</si>
  <si>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</si>
  <si>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</si>
  <si>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</si>
  <si>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</si>
  <si>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</si>
  <si>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</si>
  <si>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</si>
  <si>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</si>
  <si>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</si>
  <si>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</si>
  <si>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</si>
  <si>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</si>
  <si>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</si>
  <si>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</si>
  <si>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</si>
  <si>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</si>
  <si>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</si>
  <si>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</si>
  <si>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</si>
  <si>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</si>
  <si>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</si>
  <si>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</si>
  <si>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</si>
  <si>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</si>
  <si>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</si>
  <si>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</si>
  <si>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</si>
  <si>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</si>
  <si>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</si>
  <si>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</si>
  <si>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</si>
  <si>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</si>
  <si>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</si>
  <si>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</si>
  <si>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</si>
  <si>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</si>
  <si>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</si>
  <si>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</si>
  <si>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</si>
  <si>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</si>
  <si>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</si>
  <si>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</si>
  <si>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</si>
  <si>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</si>
  <si>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</si>
  <si>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</si>
  <si>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</si>
  <si>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</si>
  <si>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</si>
  <si>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</si>
  <si>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</si>
  <si>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</si>
  <si>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</si>
  <si>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</si>
  <si>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</si>
  <si>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</si>
  <si>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</si>
  <si>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</si>
  <si>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</si>
  <si>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</si>
  <si>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</si>
  <si>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</si>
  <si>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</si>
  <si>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</si>
  <si>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</si>
  <si>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</si>
  <si>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</si>
  <si>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</si>
  <si>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</si>
  <si>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</si>
  <si>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</si>
  <si>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</si>
  <si>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</si>
  <si>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</si>
  <si>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</si>
  <si>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</si>
  <si>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</si>
  <si>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</si>
  <si>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</si>
  <si>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</si>
  <si>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</si>
  <si>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</si>
  <si>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</si>
  <si>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</si>
  <si>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</si>
  <si>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</si>
  <si>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</si>
  <si>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</si>
  <si>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</si>
  <si>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</si>
  <si>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</si>
  <si>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</si>
  <si>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</si>
  <si>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</si>
  <si>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</si>
  <si>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</si>
  <si>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</si>
  <si>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</si>
  <si>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</si>
  <si>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</si>
  <si>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</si>
  <si>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</si>
  <si>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</si>
  <si>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</si>
  <si>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</si>
  <si>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</si>
  <si>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</si>
  <si>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</si>
  <si>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</si>
  <si>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</si>
  <si>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</si>
  <si>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</si>
  <si>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</si>
  <si>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</si>
  <si>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</si>
  <si>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</si>
  <si>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</si>
  <si>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</si>
  <si>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</si>
  <si>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</si>
  <si>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</si>
  <si>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</si>
  <si>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</si>
  <si>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</si>
  <si>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</si>
  <si>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</si>
  <si>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</si>
  <si>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</si>
  <si>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</si>
  <si>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</si>
  <si>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</si>
  <si>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</si>
  <si>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</si>
  <si>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</si>
  <si>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</si>
  <si>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</si>
  <si>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</si>
  <si>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</si>
  <si>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</si>
  <si>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</si>
  <si>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</si>
  <si>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</si>
  <si>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</si>
  <si>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</si>
  <si>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</si>
  <si>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</si>
  <si>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</si>
  <si>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</si>
  <si>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</si>
  <si>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</si>
  <si>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</si>
  <si>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</si>
  <si>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</si>
  <si>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</si>
  <si>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</si>
  <si>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</si>
  <si>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</si>
  <si>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</si>
  <si>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</si>
  <si>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</si>
  <si>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</si>
  <si>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</si>
  <si>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</si>
  <si>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</si>
  <si>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</si>
  <si>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</si>
  <si>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</si>
  <si>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</si>
  <si>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</si>
  <si>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</si>
  <si>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</si>
  <si>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</si>
  <si>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</si>
  <si>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</si>
  <si>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</si>
  <si>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</si>
  <si>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</si>
  <si>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</si>
  <si>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</si>
  <si>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</si>
  <si>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</si>
  <si>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</si>
  <si>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</si>
  <si>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</si>
  <si>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</si>
  <si>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</si>
  <si>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</si>
  <si>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</si>
  <si>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</si>
  <si>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</si>
  <si>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</si>
  <si>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</si>
  <si>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</si>
  <si>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</si>
  <si>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</si>
  <si>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</si>
  <si>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</si>
  <si>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</si>
  <si>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</si>
  <si>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</si>
  <si>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</si>
  <si>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</si>
  <si>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</si>
  <si>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</si>
  <si>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</si>
  <si>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</si>
  <si>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</si>
  <si>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</si>
  <si>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</si>
  <si>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</si>
  <si>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</si>
  <si>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</si>
  <si>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</si>
  <si>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</si>
  <si>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</si>
  <si>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</si>
  <si>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</si>
  <si>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</si>
  <si>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</si>
  <si>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</si>
  <si>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</si>
  <si>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</si>
  <si>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</si>
  <si>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</si>
  <si>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</si>
  <si>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</si>
  <si>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</si>
  <si>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</si>
  <si>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</si>
  <si>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</si>
  <si>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</si>
  <si>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</si>
  <si>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</si>
  <si>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</si>
  <si>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</si>
  <si>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</si>
  <si>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</si>
  <si>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</si>
  <si>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</si>
  <si>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</si>
  <si>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</si>
  <si>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</si>
  <si>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</si>
  <si>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</si>
  <si>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</si>
  <si>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</si>
  <si>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</si>
  <si>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</si>
  <si>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</si>
  <si>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</si>
  <si>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</si>
  <si>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</si>
  <si>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</si>
  <si>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</si>
  <si>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</si>
  <si>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</si>
  <si>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</si>
  <si>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</si>
  <si>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</si>
  <si>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</si>
  <si>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</si>
  <si>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</si>
  <si>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</si>
  <si>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</si>
  <si>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</si>
  <si>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</si>
  <si>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</si>
  <si>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</si>
  <si>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</si>
  <si>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</si>
  <si>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</si>
  <si>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</si>
  <si>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</si>
  <si>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</si>
  <si>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</si>
  <si>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</si>
  <si>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</si>
  <si>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</si>
  <si>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</si>
  <si>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</si>
  <si>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</si>
  <si>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</si>
  <si>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</si>
  <si>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</si>
  <si>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</si>
  <si>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</si>
  <si>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</si>
  <si>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</si>
  <si>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</si>
  <si>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</si>
  <si>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</si>
  <si>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</si>
  <si>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</si>
  <si>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</si>
  <si>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</si>
  <si>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</si>
  <si>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</si>
  <si>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</si>
  <si>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</si>
  <si>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</si>
  <si>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</si>
  <si>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</si>
  <si>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</si>
  <si>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</si>
  <si>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</si>
  <si>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</si>
  <si>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</si>
  <si>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</si>
  <si>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</si>
  <si>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</si>
  <si>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</si>
  <si>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</si>
  <si>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</si>
  <si>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</si>
  <si>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</si>
  <si>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</si>
  <si>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</si>
  <si>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</si>
  <si>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</si>
  <si>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</si>
  <si>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</si>
  <si>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</si>
  <si>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</si>
  <si>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</si>
  <si>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</si>
  <si>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</si>
  <si>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</si>
  <si>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</si>
  <si>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</si>
  <si>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</si>
  <si>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</si>
  <si>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</si>
  <si>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</si>
  <si>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</si>
  <si>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</si>
  <si>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</si>
  <si>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</si>
  <si>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</si>
  <si>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</si>
  <si>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</si>
  <si>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</si>
  <si>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</si>
  <si>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</si>
  <si>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</si>
  <si>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</si>
  <si>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</si>
  <si>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</si>
  <si>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</si>
  <si>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</si>
  <si>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</si>
  <si>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</si>
  <si>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</si>
  <si>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</si>
  <si>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</si>
  <si>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</si>
  <si>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</si>
  <si>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</si>
  <si>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</si>
  <si>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</si>
  <si>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</si>
  <si>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</si>
  <si>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</si>
  <si>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</si>
  <si>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</si>
  <si>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</si>
  <si>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</si>
  <si>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</si>
  <si>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</si>
  <si>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</si>
  <si>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</si>
  <si>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</si>
  <si>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</si>
  <si>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</si>
  <si>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</si>
  <si>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</si>
  <si>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</si>
  <si>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</si>
  <si>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</si>
  <si>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</si>
  <si>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</si>
  <si>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</si>
  <si>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</si>
  <si>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</si>
  <si>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</si>
  <si>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</si>
  <si>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</si>
  <si>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</si>
  <si>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</si>
  <si>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</si>
  <si>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</si>
  <si>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</si>
  <si>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</si>
  <si>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</si>
  <si>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</si>
  <si>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</si>
  <si>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</si>
  <si>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</si>
  <si>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</si>
  <si>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</si>
  <si>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</si>
  <si>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</si>
  <si>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</si>
  <si>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</si>
  <si>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</si>
  <si>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</si>
  <si>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</si>
  <si>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</si>
  <si>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</si>
  <si>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</si>
  <si>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</si>
  <si>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</si>
  <si>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</si>
  <si>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</si>
  <si>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</si>
  <si>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</si>
  <si>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</si>
  <si>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</si>
  <si>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</si>
  <si>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</si>
  <si>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</si>
  <si>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</si>
  <si>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</si>
  <si>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</si>
  <si>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</si>
  <si>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</si>
  <si>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</si>
  <si>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</si>
  <si>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</si>
  <si>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</si>
  <si>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</si>
  <si>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</si>
  <si>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</si>
  <si>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</si>
  <si>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</si>
  <si>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</si>
  <si>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</si>
  <si>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</si>
  <si>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</si>
  <si>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</si>
  <si>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</si>
  <si>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</si>
  <si>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</si>
  <si>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</si>
  <si>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</si>
  <si>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</si>
  <si>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</si>
  <si>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</si>
  <si>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</si>
  <si>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</si>
  <si>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</si>
  <si>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</si>
  <si>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</si>
  <si>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</si>
  <si>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</si>
  <si>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</si>
  <si>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</si>
  <si>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</si>
  <si>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</si>
  <si>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</si>
  <si>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</si>
  <si>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</si>
  <si>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</si>
  <si>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</si>
  <si>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</si>
  <si>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</si>
  <si>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</si>
  <si>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</si>
  <si>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</si>
  <si>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</si>
  <si>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</si>
  <si>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</si>
  <si>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</si>
  <si>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</si>
  <si>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</si>
  <si>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</si>
  <si>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</si>
  <si>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</si>
  <si>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</si>
  <si>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</si>
  <si>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</si>
  <si>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</si>
  <si>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</si>
  <si>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</si>
  <si>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</si>
  <si>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</si>
  <si>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</si>
  <si>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</si>
  <si>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</si>
  <si>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</si>
  <si>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</si>
  <si>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</si>
  <si>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</si>
  <si>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</si>
  <si>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</si>
  <si>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</si>
  <si>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</si>
  <si>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</si>
  <si>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</si>
  <si>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</si>
  <si>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</si>
  <si>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</si>
  <si>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</si>
  <si>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</si>
  <si>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</si>
  <si>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</si>
  <si>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</si>
  <si>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</si>
  <si>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</si>
  <si>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</si>
  <si>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</si>
  <si>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</si>
  <si>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</si>
  <si>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</si>
  <si>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</si>
  <si>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</si>
  <si>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</si>
  <si>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</si>
  <si>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</si>
  <si>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</si>
  <si>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</si>
  <si>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</si>
  <si>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</si>
  <si>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</si>
  <si>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</si>
  <si>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</si>
  <si>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</si>
  <si>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</si>
  <si>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</si>
  <si>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</si>
  <si>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</si>
  <si>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</si>
  <si>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</si>
  <si>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</si>
  <si>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</si>
  <si>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</si>
  <si>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</si>
  <si>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</si>
  <si>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</si>
  <si>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</si>
  <si>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</si>
  <si>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</si>
  <si>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</si>
  <si>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</si>
  <si>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</si>
  <si>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</si>
  <si>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</si>
  <si>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</si>
  <si>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</si>
  <si>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</si>
  <si>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</si>
  <si>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</si>
  <si>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</si>
  <si>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</si>
  <si>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</si>
  <si>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</si>
  <si>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</si>
  <si>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</si>
  <si>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</si>
  <si>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</si>
  <si>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</si>
  <si>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</si>
  <si>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</si>
  <si>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</si>
  <si>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</si>
  <si>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</si>
  <si>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</si>
  <si>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</si>
  <si>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</si>
  <si>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</si>
  <si>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</si>
  <si>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</si>
  <si>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</si>
  <si>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</si>
  <si>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</si>
  <si>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</si>
  <si>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</si>
  <si>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</si>
  <si>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</si>
  <si>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</si>
  <si>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</si>
  <si>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</si>
  <si>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</si>
  <si>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</si>
  <si>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</si>
  <si>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</si>
  <si>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</si>
  <si>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</si>
  <si>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</si>
  <si>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</si>
  <si>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</si>
  <si>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</si>
  <si>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</si>
  <si>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</si>
  <si>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</si>
  <si>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</si>
  <si>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</si>
  <si>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</si>
  <si>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</si>
  <si>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</si>
  <si>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</si>
  <si>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</si>
  <si>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</si>
  <si>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</si>
  <si>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</si>
  <si>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</si>
  <si>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</si>
  <si>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</si>
  <si>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</si>
  <si>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</si>
  <si>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</si>
  <si>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</si>
  <si>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</si>
  <si>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</si>
  <si>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</si>
  <si>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</si>
  <si>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</si>
  <si>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</si>
  <si>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</si>
  <si>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</si>
  <si>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</si>
  <si>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</si>
  <si>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</si>
  <si>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</si>
  <si>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</si>
  <si>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</si>
  <si>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</si>
  <si>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</si>
  <si>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</si>
  <si>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</si>
  <si>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</si>
  <si>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</si>
  <si>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</si>
  <si>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</si>
  <si>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</si>
  <si>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</si>
  <si>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</si>
  <si>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</si>
  <si>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</si>
  <si>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</si>
  <si>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</si>
  <si>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</si>
  <si>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</si>
  <si>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</si>
  <si>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</si>
  <si>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</si>
  <si>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</si>
  <si>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</si>
  <si>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</si>
  <si>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</si>
  <si>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</si>
  <si>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</si>
  <si>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</si>
  <si>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</si>
  <si>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</si>
  <si>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</si>
  <si>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</si>
  <si>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</si>
  <si>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</si>
  <si>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</si>
  <si>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</si>
  <si>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</si>
  <si>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</si>
  <si>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</si>
  <si>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</si>
  <si>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</si>
  <si>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</si>
  <si>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</si>
  <si>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</si>
  <si>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</si>
  <si>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</si>
  <si>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</si>
  <si>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</si>
  <si>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</si>
  <si>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</si>
  <si>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</si>
  <si>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</si>
  <si>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</si>
  <si>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</si>
  <si>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</si>
  <si>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</si>
  <si>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</si>
  <si>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</si>
  <si>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</si>
  <si>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</si>
  <si>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</si>
  <si>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</si>
  <si>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</si>
  <si>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</si>
  <si>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</si>
  <si>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</si>
  <si>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</si>
  <si>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</si>
  <si>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</si>
  <si>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</si>
  <si>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</si>
  <si>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</si>
  <si>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</si>
  <si>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</si>
  <si>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</si>
  <si>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</si>
  <si>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</si>
  <si>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</si>
  <si>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</si>
  <si>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</si>
  <si>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</si>
  <si>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</si>
  <si>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</si>
  <si>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</si>
  <si>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</si>
  <si>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</si>
  <si>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</si>
  <si>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</si>
  <si>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</si>
  <si>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</si>
  <si>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</si>
  <si>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</si>
  <si>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</si>
  <si>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</si>
  <si>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</si>
  <si>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</si>
  <si>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</si>
  <si>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</si>
  <si>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</si>
  <si>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</si>
  <si>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</si>
  <si>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</si>
  <si>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</si>
  <si>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</si>
  <si>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</si>
  <si>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</si>
  <si>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</si>
  <si>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</si>
  <si>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</si>
  <si>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</si>
  <si>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</si>
  <si>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</si>
  <si>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</si>
  <si>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</si>
  <si>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</si>
  <si>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</si>
  <si>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</si>
  <si>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</si>
  <si>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</si>
  <si>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</si>
  <si>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</si>
  <si>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</si>
  <si>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</si>
  <si>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</si>
  <si>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</si>
  <si>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</si>
  <si>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</si>
  <si>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</si>
  <si>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</si>
  <si>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</si>
  <si>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</si>
  <si>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</si>
  <si>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</si>
  <si>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</si>
  <si>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</si>
  <si>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</si>
  <si>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</si>
  <si>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</si>
  <si>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</si>
  <si>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</si>
  <si>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</si>
  <si>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</si>
  <si>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</si>
  <si>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</si>
  <si>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</si>
  <si>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</si>
  <si>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</si>
  <si>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</si>
  <si>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</si>
  <si>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</si>
  <si>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</si>
  <si>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</si>
  <si>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</si>
  <si>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</si>
  <si>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</si>
  <si>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</si>
  <si>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</si>
  <si>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</si>
  <si>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</si>
  <si>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</si>
  <si>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</si>
  <si>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</si>
  <si>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</si>
  <si>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</si>
  <si>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</si>
  <si>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</si>
  <si>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</si>
  <si>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</si>
  <si>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</si>
  <si>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</si>
  <si>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</si>
  <si>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</si>
  <si>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</si>
  <si>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</si>
  <si>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</si>
  <si>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</si>
  <si>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</si>
  <si>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</si>
  <si>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</si>
  <si>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</si>
  <si>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</si>
  <si>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</si>
  <si>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</si>
  <si>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</si>
  <si>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</si>
  <si>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</si>
  <si>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</si>
  <si>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</si>
  <si>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</si>
  <si>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</si>
  <si>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</si>
  <si>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</si>
  <si>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</si>
  <si>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</si>
  <si>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</si>
  <si>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</si>
  <si>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</si>
  <si>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</si>
  <si>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</si>
  <si>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</si>
  <si>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</si>
  <si>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</si>
  <si>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</si>
  <si>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</si>
  <si>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</si>
  <si>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</si>
  <si>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</si>
  <si>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</si>
  <si>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</si>
  <si>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</si>
  <si>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</si>
  <si>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</si>
  <si>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</si>
  <si>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</si>
  <si>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</si>
  <si>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</si>
  <si>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</si>
  <si>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</si>
  <si>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</si>
  <si>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</si>
  <si>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</si>
  <si>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</si>
  <si>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</si>
  <si>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</si>
  <si>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</si>
  <si>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</si>
  <si>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</si>
  <si>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</si>
  <si>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</si>
  <si>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</si>
  <si>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</si>
  <si>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</si>
  <si>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</si>
  <si>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</si>
  <si>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</si>
  <si>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</si>
  <si>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</si>
  <si>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</si>
  <si>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</si>
  <si>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</si>
  <si>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</si>
  <si>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</si>
  <si>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</si>
  <si>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</si>
  <si>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</si>
  <si>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</si>
  <si>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</si>
  <si>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</si>
  <si>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</si>
  <si>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</si>
  <si>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</si>
  <si>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</si>
  <si>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</si>
  <si>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</si>
  <si>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</si>
  <si>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</si>
  <si>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</si>
  <si>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</si>
  <si>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</si>
  <si>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</si>
  <si>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</si>
  <si>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</si>
  <si>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</si>
  <si>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</si>
  <si>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</si>
  <si>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</si>
  <si>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</si>
  <si>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</si>
  <si>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</si>
  <si>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</si>
  <si>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</si>
  <si>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</si>
  <si>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</si>
  <si>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</si>
  <si>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</si>
  <si>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</si>
  <si>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</si>
  <si>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</si>
  <si>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</si>
  <si>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</si>
  <si>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</si>
  <si>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</si>
  <si>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</si>
  <si>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</si>
  <si>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</si>
  <si>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</si>
  <si>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</si>
  <si>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</si>
  <si>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</si>
  <si>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</si>
  <si>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</si>
  <si>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</si>
  <si>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</si>
  <si>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</si>
  <si>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</si>
  <si>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</si>
  <si>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</si>
  <si>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</si>
  <si>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</si>
  <si>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</si>
  <si>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</si>
  <si>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</si>
  <si>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</si>
  <si>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</si>
  <si>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</si>
  <si>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</si>
  <si>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</si>
  <si>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</si>
  <si>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</si>
  <si>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</si>
  <si>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</si>
  <si>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</si>
  <si>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</si>
  <si>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</si>
  <si>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</si>
  <si>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</si>
  <si>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</si>
  <si>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</si>
  <si>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</si>
  <si>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</si>
  <si>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</si>
  <si>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</si>
  <si>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</si>
  <si>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</si>
  <si>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</si>
  <si>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</si>
  <si>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</si>
  <si>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</si>
  <si>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</si>
  <si>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</si>
  <si>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</si>
  <si>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</si>
  <si>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</si>
  <si>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</si>
  <si>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</si>
  <si>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</si>
  <si>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</si>
  <si>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</si>
  <si>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</si>
  <si>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</si>
  <si>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</si>
  <si>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</si>
  <si>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</si>
  <si>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</si>
  <si>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</si>
  <si>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</si>
  <si>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</si>
  <si>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</si>
  <si>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</si>
  <si>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</si>
  <si>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</si>
  <si>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</si>
  <si>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</si>
  <si>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</si>
  <si>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</si>
  <si>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</si>
  <si>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</si>
  <si>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</si>
  <si>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</si>
  <si>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</si>
  <si>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</si>
  <si>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</si>
  <si>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</si>
  <si>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</si>
  <si>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</si>
  <si>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</si>
  <si>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</si>
  <si>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</si>
  <si>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</si>
  <si>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</si>
  <si>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</si>
  <si>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</si>
  <si>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</si>
  <si>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</si>
  <si>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</si>
  <si>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</si>
  <si>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</si>
  <si>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</si>
  <si>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</si>
  <si>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</si>
  <si>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</si>
  <si>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</si>
  <si>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</si>
  <si>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</si>
  <si>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</si>
  <si>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</si>
  <si>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</si>
  <si>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</si>
  <si>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</si>
  <si>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</si>
  <si>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</si>
  <si>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</si>
  <si>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</si>
  <si>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</si>
  <si>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</si>
  <si>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</si>
  <si>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</si>
  <si>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</si>
  <si>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</si>
  <si>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</si>
  <si>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</si>
  <si>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</si>
  <si>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</si>
  <si>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</si>
  <si>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</si>
  <si>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</si>
  <si>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</si>
  <si>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</si>
  <si>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</si>
  <si>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</si>
  <si>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</si>
  <si>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</si>
  <si>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</si>
  <si>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</si>
  <si>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</si>
  <si>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</si>
  <si>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</si>
  <si>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</si>
  <si>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</si>
  <si>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</si>
  <si>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</si>
  <si>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</si>
  <si>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</si>
  <si>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</si>
  <si>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</si>
  <si>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</si>
  <si>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</si>
  <si>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</si>
  <si>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</si>
  <si>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</si>
  <si>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</si>
  <si>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</si>
  <si>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</si>
  <si>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</si>
  <si>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</si>
  <si>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</si>
  <si>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</si>
  <si>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</si>
  <si>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</si>
  <si>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</si>
  <si>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</si>
  <si>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</si>
  <si>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</si>
  <si>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</si>
  <si>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</si>
  <si>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</si>
  <si>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</si>
  <si>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</si>
  <si>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</si>
  <si>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</si>
  <si>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</si>
  <si>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</si>
  <si>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</si>
  <si>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</si>
  <si>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</si>
  <si>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</si>
  <si>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</si>
  <si>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</si>
  <si>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</si>
  <si>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</si>
  <si>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</si>
  <si>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</si>
  <si>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</si>
  <si>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</si>
  <si>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</si>
  <si>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</si>
  <si>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</si>
  <si>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</si>
  <si>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</si>
  <si>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</si>
  <si>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</si>
  <si>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</si>
  <si>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</si>
  <si>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</si>
  <si>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</si>
  <si>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</si>
  <si>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</si>
  <si>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</si>
  <si>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</si>
  <si>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</si>
  <si>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</si>
  <si>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</si>
  <si>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</si>
  <si>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</si>
  <si>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</si>
  <si>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</si>
  <si>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</si>
  <si>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</si>
  <si>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</si>
  <si>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</si>
  <si>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</si>
  <si>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</si>
  <si>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</si>
  <si>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</si>
  <si>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</si>
  <si>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</si>
  <si>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</si>
  <si>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</si>
  <si>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</si>
  <si>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</si>
  <si>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</si>
  <si>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</si>
  <si>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</si>
  <si>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</si>
  <si>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</si>
  <si>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</si>
  <si>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</si>
  <si>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</si>
  <si>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</si>
  <si>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</si>
  <si>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</si>
  <si>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</si>
  <si>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</si>
  <si>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</si>
  <si>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</si>
  <si>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</si>
  <si>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</si>
  <si>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</si>
  <si>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</si>
  <si>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</si>
  <si>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</si>
  <si>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</si>
  <si>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</si>
  <si>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</si>
  <si>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</si>
  <si>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</si>
  <si>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</si>
  <si>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</si>
  <si>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</si>
  <si>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</si>
  <si>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</si>
  <si>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</si>
  <si>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</si>
  <si>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</si>
  <si>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</si>
  <si>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</si>
  <si>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</si>
  <si>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</si>
  <si>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</si>
  <si>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</si>
  <si>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</si>
  <si>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</si>
  <si>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</si>
  <si>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</si>
  <si>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</si>
  <si>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</si>
  <si>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</si>
  <si>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</si>
  <si>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</si>
  <si>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</si>
  <si>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</si>
  <si>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</si>
  <si>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</si>
  <si>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</si>
  <si>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</si>
  <si>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</si>
  <si>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</si>
  <si>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</si>
  <si>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</si>
  <si>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</si>
  <si>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</si>
  <si>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</si>
  <si>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</si>
  <si>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</si>
  <si>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</si>
  <si>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</si>
  <si>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</si>
  <si>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</si>
  <si>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</si>
  <si>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</si>
  <si>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</si>
  <si>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</si>
  <si>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</si>
  <si>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</si>
  <si>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</si>
  <si>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</si>
  <si>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</si>
  <si>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</si>
  <si>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</si>
  <si>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</si>
  <si>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</si>
  <si>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</si>
  <si>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</si>
  <si>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</si>
  <si>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</si>
  <si>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</si>
  <si>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</si>
  <si>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</si>
  <si>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</si>
  <si>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</si>
  <si>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</si>
  <si>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</si>
  <si>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</si>
  <si>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</si>
  <si>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</si>
  <si>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</si>
  <si>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</si>
  <si>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</si>
  <si>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</si>
  <si>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</si>
  <si>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</si>
  <si>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</si>
  <si>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</si>
  <si>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</si>
  <si>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</si>
  <si>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</si>
  <si>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</si>
  <si>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</si>
  <si>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</si>
  <si>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</si>
  <si>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</si>
  <si>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</si>
  <si>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</si>
  <si>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</si>
  <si>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</si>
  <si>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</si>
  <si>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</si>
  <si>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</si>
  <si>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</si>
  <si>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</si>
  <si>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</si>
  <si>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</si>
  <si>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</si>
  <si>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</si>
  <si>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</si>
  <si>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</si>
  <si>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</si>
  <si>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</si>
  <si>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</si>
  <si>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</si>
  <si>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</si>
  <si>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</si>
  <si>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</si>
  <si>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</si>
  <si>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</si>
  <si>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</si>
  <si>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</si>
  <si>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</si>
  <si>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</si>
  <si>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</si>
  <si>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</si>
  <si>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</si>
  <si>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</si>
  <si>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</si>
  <si>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</si>
  <si>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</si>
  <si>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</si>
  <si>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</si>
  <si>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</si>
  <si>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</si>
  <si>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</si>
  <si>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</si>
  <si>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</si>
  <si>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</si>
  <si>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</si>
  <si>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</si>
  <si>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</si>
  <si>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</si>
  <si>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</si>
  <si>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</si>
  <si>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</si>
  <si>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</si>
  <si>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</si>
  <si>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</si>
  <si>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</si>
  <si>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</si>
  <si>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</si>
  <si>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</si>
  <si>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</si>
  <si>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</si>
  <si>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</si>
  <si>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</si>
  <si>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</si>
  <si>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</si>
  <si>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</si>
  <si>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</si>
  <si>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</si>
  <si>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</si>
  <si>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</si>
  <si>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</si>
  <si>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</si>
  <si>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</si>
  <si>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</si>
  <si>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</si>
  <si>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</si>
  <si>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</si>
  <si>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</si>
  <si>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</si>
  <si>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</si>
  <si>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</si>
  <si>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</si>
  <si>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</si>
  <si>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</si>
  <si>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</si>
  <si>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</si>
  <si>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</si>
  <si>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</si>
  <si>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</si>
  <si>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</si>
  <si>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</si>
  <si>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</si>
  <si>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</si>
  <si>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</si>
  <si>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</si>
  <si>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</si>
  <si>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</si>
  <si>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</si>
  <si>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</si>
  <si>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</si>
  <si>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</si>
  <si>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</si>
  <si>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</si>
  <si>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</si>
  <si>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</si>
  <si>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</si>
  <si>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</si>
  <si>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</si>
  <si>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</si>
  <si>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</si>
  <si>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</si>
  <si>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</si>
  <si>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</si>
  <si>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</si>
  <si>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</si>
  <si>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</si>
  <si>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</si>
  <si>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</si>
  <si>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</si>
  <si>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</si>
  <si>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</si>
  <si>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</si>
  <si>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</si>
  <si>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</si>
  <si>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</si>
  <si>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</si>
  <si>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</si>
  <si>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</si>
  <si>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</si>
  <si>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</si>
  <si>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</si>
  <si>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</si>
  <si>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</si>
  <si>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</si>
  <si>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</si>
  <si>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</si>
  <si>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</si>
  <si>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</si>
  <si>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</si>
  <si>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</si>
  <si>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</si>
  <si>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</si>
  <si>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</si>
  <si>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</si>
  <si>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</si>
  <si>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</si>
  <si>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</si>
  <si>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</si>
  <si>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</si>
  <si>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</si>
  <si>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</si>
  <si>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</si>
  <si>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</si>
  <si>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</si>
  <si>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</si>
  <si>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</si>
  <si>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</si>
  <si>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</si>
  <si>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</si>
  <si>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</si>
  <si>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</si>
  <si>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</si>
  <si>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</si>
  <si>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</si>
  <si>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</si>
  <si>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</si>
  <si>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</si>
  <si>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</si>
  <si>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</si>
  <si>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</si>
  <si>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</si>
  <si>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</si>
  <si>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</si>
  <si>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</si>
  <si>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</si>
  <si>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</si>
  <si>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</si>
  <si>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</si>
  <si>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</si>
  <si>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</si>
  <si>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</si>
  <si>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</si>
  <si>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</si>
  <si>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</si>
  <si>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</si>
  <si>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</si>
  <si>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</si>
  <si>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</si>
  <si>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</si>
  <si>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</si>
  <si>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</si>
  <si>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</si>
  <si>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</si>
  <si>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</si>
  <si>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</si>
  <si>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</si>
  <si>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</si>
  <si>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</si>
  <si>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</si>
  <si>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</si>
  <si>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</si>
  <si>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</si>
  <si>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</si>
  <si>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</si>
  <si>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</si>
  <si>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</si>
  <si>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</si>
  <si>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</si>
  <si>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</si>
  <si>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</si>
  <si>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</si>
  <si>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</si>
  <si>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</si>
  <si>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</si>
  <si>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</si>
  <si>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</si>
  <si>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</si>
  <si>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</si>
  <si>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</si>
  <si>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</si>
  <si>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</si>
  <si>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</si>
  <si>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</si>
  <si>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</si>
  <si>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</si>
  <si>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</si>
  <si>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</si>
  <si>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</si>
  <si>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</si>
  <si>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</si>
  <si>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</si>
  <si>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</si>
  <si>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</si>
  <si>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</si>
  <si>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</si>
  <si>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</si>
  <si>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</si>
  <si>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</si>
  <si>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</si>
  <si>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</si>
  <si>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</si>
  <si>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</si>
  <si>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</si>
  <si>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</si>
  <si>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</si>
  <si>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</si>
  <si>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</si>
  <si>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</si>
  <si>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</si>
  <si>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</si>
  <si>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</si>
  <si>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</si>
  <si>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</si>
  <si>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</si>
  <si>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</si>
  <si>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</si>
  <si>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</si>
  <si>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</si>
  <si>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</si>
  <si>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</si>
  <si>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</si>
  <si>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</si>
  <si>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</si>
  <si>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</si>
  <si>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</si>
  <si>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</si>
  <si>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</si>
  <si>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</si>
  <si>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</si>
  <si>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</si>
  <si>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</si>
  <si>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</si>
  <si>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</si>
  <si>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</si>
  <si>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</si>
  <si>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</si>
  <si>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</si>
  <si>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</si>
  <si>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</si>
  <si>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</si>
  <si>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</si>
  <si>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</si>
  <si>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</si>
  <si>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</si>
  <si>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</si>
  <si>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</si>
  <si>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</si>
  <si>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</si>
  <si>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</si>
  <si>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</si>
  <si>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</si>
  <si>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</si>
  <si>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</si>
  <si>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</si>
  <si>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</si>
  <si>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</si>
  <si>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</si>
  <si>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</si>
  <si>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</si>
  <si>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</si>
  <si>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</si>
  <si>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</si>
  <si>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</si>
  <si>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</si>
  <si>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</si>
  <si>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</si>
  <si>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</si>
  <si>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</si>
  <si>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</si>
  <si>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</si>
  <si>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</si>
  <si>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</si>
  <si>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</si>
  <si>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</si>
  <si>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</si>
  <si>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</si>
  <si>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</si>
  <si>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</si>
  <si>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</si>
  <si>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</si>
  <si>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</si>
  <si>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</si>
  <si>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</si>
  <si>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</si>
  <si>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</si>
  <si>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</si>
  <si>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</si>
  <si>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</si>
  <si>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</si>
  <si>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</si>
  <si>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</si>
  <si>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</si>
  <si>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</si>
  <si>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</si>
  <si>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</si>
  <si>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</si>
  <si>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</si>
  <si>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</si>
  <si>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</si>
  <si>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</si>
  <si>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</si>
  <si>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</si>
  <si>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</si>
  <si>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</si>
  <si>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</si>
  <si>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</si>
  <si>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</si>
  <si>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</si>
  <si>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</si>
  <si>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</si>
  <si>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</si>
  <si>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</si>
  <si>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</si>
  <si>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</si>
  <si>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</si>
  <si>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</si>
  <si>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</si>
  <si>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</si>
  <si>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</si>
  <si>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</si>
  <si>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</si>
  <si>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</si>
  <si>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</si>
  <si>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</si>
  <si>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</si>
  <si>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</si>
  <si>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</si>
  <si>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</si>
  <si>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</si>
  <si>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</si>
  <si>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</si>
  <si>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</si>
  <si>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</si>
  <si>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</si>
  <si>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</si>
  <si>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</si>
  <si>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</si>
  <si>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</si>
  <si>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</si>
  <si>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</si>
  <si>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</si>
  <si>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</si>
  <si>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</si>
  <si>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</si>
  <si>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</si>
  <si>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</si>
  <si>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</si>
  <si>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</si>
  <si>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</si>
  <si>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</si>
  <si>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</si>
  <si>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</si>
  <si>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</si>
  <si>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</si>
  <si>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</si>
  <si>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</si>
  <si>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</si>
  <si>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</si>
  <si>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</si>
  <si>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</si>
  <si>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</si>
  <si>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</si>
  <si>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</si>
  <si>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</si>
  <si>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</si>
  <si>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</si>
  <si>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</si>
  <si>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</si>
  <si>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</si>
  <si>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</si>
  <si>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</si>
  <si>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</si>
  <si>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</si>
  <si>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</si>
  <si>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</si>
  <si>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</si>
  <si>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</si>
  <si>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</si>
  <si>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</si>
  <si>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</si>
  <si>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</si>
  <si>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</si>
  <si>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</si>
  <si>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</si>
  <si>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</si>
  <si>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</si>
  <si>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</si>
  <si>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</si>
  <si>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</si>
  <si>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</si>
  <si>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</si>
  <si>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</si>
  <si>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</si>
  <si>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</si>
  <si>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</si>
  <si>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</si>
  <si>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</si>
  <si>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</si>
  <si>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</si>
  <si>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</si>
  <si>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</si>
  <si>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</si>
  <si>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</si>
  <si>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</si>
  <si>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</si>
  <si>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</si>
  <si>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</si>
  <si>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</si>
  <si>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</si>
  <si>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</si>
  <si>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</si>
  <si>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</si>
  <si>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</si>
  <si>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</si>
  <si>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</si>
  <si>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</si>
  <si>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</si>
  <si>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</si>
  <si>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</si>
  <si>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</si>
  <si>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</si>
  <si>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</si>
  <si>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</si>
  <si>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</si>
  <si>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</si>
  <si>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</si>
  <si>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</si>
  <si>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</si>
  <si>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</si>
  <si>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</si>
  <si>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</si>
  <si>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</si>
  <si>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</si>
  <si>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</si>
  <si>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</si>
  <si>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</si>
  <si>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</si>
  <si>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</si>
  <si>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</si>
  <si>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</si>
  <si>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</si>
  <si>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</si>
  <si>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</si>
  <si>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</si>
  <si>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</si>
  <si>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</si>
  <si>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</si>
  <si>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</si>
  <si>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</si>
  <si>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</si>
  <si>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</si>
  <si>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</si>
  <si>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</si>
  <si>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</si>
  <si>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</si>
  <si>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</si>
  <si>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</si>
  <si>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</si>
  <si>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</si>
  <si>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</si>
  <si>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</si>
  <si>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</si>
  <si>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</si>
  <si>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</si>
  <si>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</si>
  <si>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</si>
  <si>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</si>
  <si>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</si>
  <si>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</si>
  <si>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</si>
  <si>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</si>
  <si>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</si>
  <si>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</si>
  <si>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</si>
  <si>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</si>
  <si>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</si>
  <si>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</si>
  <si>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</si>
  <si>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</si>
  <si>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</si>
  <si>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</si>
  <si>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</si>
  <si>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</si>
  <si>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</si>
  <si>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</si>
  <si>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</si>
  <si>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</si>
  <si>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</si>
  <si>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</si>
  <si>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</si>
  <si>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</si>
  <si>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</si>
  <si>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</si>
  <si>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</si>
  <si>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</si>
  <si>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</si>
  <si>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</si>
  <si>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</si>
  <si>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</si>
  <si>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</si>
  <si>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</si>
  <si>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</si>
  <si>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</si>
  <si>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</si>
  <si>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</si>
  <si>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</si>
  <si>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</si>
  <si>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</si>
  <si>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</si>
  <si>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</si>
  <si>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</si>
  <si>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</si>
  <si>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</si>
  <si>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</si>
  <si>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</si>
  <si>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</si>
  <si>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</si>
  <si>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</si>
  <si>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</si>
  <si>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</si>
  <si>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</si>
  <si>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</si>
  <si>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</si>
  <si>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</si>
  <si>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</si>
  <si>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</si>
  <si>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</si>
  <si>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</si>
  <si>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</si>
  <si>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</si>
  <si>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</si>
  <si>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</si>
  <si>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</si>
  <si>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</si>
  <si>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</si>
  <si>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</si>
  <si>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</si>
  <si>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</si>
  <si>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</si>
  <si>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</si>
  <si>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</si>
  <si>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</si>
  <si>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</si>
  <si>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</si>
  <si>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</si>
  <si>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</si>
  <si>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</si>
  <si>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</si>
  <si>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</si>
  <si>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</si>
  <si>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</si>
  <si>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</si>
  <si>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</si>
  <si>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</si>
  <si>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</si>
  <si>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</si>
  <si>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</si>
  <si>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</si>
  <si>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</si>
  <si>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</si>
  <si>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</si>
  <si>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</si>
  <si>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</si>
  <si>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</si>
  <si>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</si>
  <si>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</si>
  <si>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</si>
  <si>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</si>
  <si>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</si>
  <si>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</si>
  <si>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</si>
  <si>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</si>
  <si>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</si>
  <si>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</si>
  <si>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</si>
  <si>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</si>
  <si>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</si>
  <si>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</si>
  <si>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</si>
  <si>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</si>
  <si>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</si>
  <si>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</si>
  <si>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</si>
  <si>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</si>
  <si>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</si>
  <si>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</si>
  <si>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</si>
  <si>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</si>
  <si>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</si>
  <si>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</si>
  <si>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</si>
  <si>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</si>
  <si>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</si>
  <si>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</si>
  <si>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</si>
  <si>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</si>
  <si>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</si>
  <si>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</si>
  <si>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</si>
  <si>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</si>
  <si>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</si>
  <si>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</si>
  <si>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</si>
  <si>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</si>
  <si>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</si>
  <si>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</si>
  <si>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</si>
  <si>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</si>
  <si>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</si>
  <si>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</si>
  <si>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</si>
  <si>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</si>
  <si>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</si>
  <si>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</si>
  <si>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</si>
  <si>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</si>
  <si>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</si>
  <si>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</si>
  <si>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</si>
  <si>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</si>
  <si>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</si>
  <si>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</si>
  <si>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</si>
  <si>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</si>
  <si>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</si>
  <si>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</si>
  <si>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</si>
  <si>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</si>
  <si>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</si>
  <si>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</si>
  <si>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</si>
  <si>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</si>
  <si>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</si>
  <si>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</si>
  <si>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</si>
  <si>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</si>
  <si>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</si>
  <si>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</si>
  <si>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</si>
  <si>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</si>
  <si>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</si>
  <si>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</si>
  <si>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</si>
  <si>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</si>
  <si>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</si>
  <si>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</si>
  <si>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</si>
  <si>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</si>
  <si>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</si>
  <si>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</si>
  <si>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</si>
  <si>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</si>
  <si>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</si>
  <si>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</si>
  <si>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</si>
  <si>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</si>
  <si>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</si>
  <si>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</si>
  <si>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</si>
  <si>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</si>
  <si>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</si>
  <si>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</si>
  <si>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</si>
  <si>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</si>
  <si>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</si>
  <si>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</si>
  <si>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</si>
  <si>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</si>
  <si>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</si>
  <si>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</si>
  <si>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</si>
  <si>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</si>
  <si>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</si>
  <si>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</si>
  <si>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</si>
  <si>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</si>
  <si>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</si>
  <si>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</si>
  <si>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</si>
  <si>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</si>
  <si>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</si>
  <si>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</si>
  <si>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</si>
  <si>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</si>
  <si>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</si>
  <si>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</si>
  <si>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</si>
  <si>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</si>
  <si>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</si>
  <si>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</si>
  <si>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</si>
  <si>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</si>
  <si>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</si>
  <si>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</si>
  <si>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</si>
  <si>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</si>
  <si>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</si>
  <si>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</si>
  <si>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</si>
  <si>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</si>
  <si>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</si>
  <si>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</si>
  <si>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</si>
  <si>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</si>
  <si>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</si>
  <si>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</si>
  <si>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</si>
  <si>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</si>
  <si>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</si>
  <si>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</si>
  <si>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</si>
  <si>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</si>
  <si>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</si>
  <si>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</si>
  <si>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</si>
  <si>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</si>
  <si>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</si>
  <si>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</si>
  <si>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</si>
  <si>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</si>
  <si>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</si>
  <si>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</si>
  <si>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</si>
  <si>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</si>
  <si>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</si>
  <si>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</si>
  <si>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</si>
  <si>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</si>
  <si>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</si>
  <si>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</si>
  <si>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</si>
  <si>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</si>
  <si>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</si>
  <si>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</si>
  <si>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</si>
  <si>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</si>
  <si>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</si>
  <si>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</si>
  <si>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</si>
  <si>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</si>
  <si>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</si>
  <si>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</si>
  <si>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</si>
  <si>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</si>
  <si>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</si>
  <si>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</si>
  <si>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</si>
  <si>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</si>
  <si>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</si>
  <si>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</si>
  <si>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</si>
  <si>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</si>
  <si>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</si>
  <si>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</si>
  <si>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</si>
  <si>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</si>
  <si>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</si>
  <si>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</si>
  <si>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</si>
  <si>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</si>
  <si>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</si>
  <si>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</si>
  <si>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</si>
  <si>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</si>
  <si>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</si>
  <si>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</si>
  <si>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</si>
  <si>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</si>
  <si>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</si>
  <si>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</si>
  <si>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</si>
  <si>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</si>
  <si>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</si>
  <si>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</si>
  <si>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</si>
  <si>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</si>
  <si>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</si>
  <si>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</si>
  <si>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</si>
  <si>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</si>
  <si>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</si>
  <si>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</si>
  <si>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</si>
  <si>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</si>
  <si>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</si>
  <si>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</si>
  <si>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</si>
  <si>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</si>
  <si>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</si>
  <si>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</si>
  <si>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</si>
  <si>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</si>
  <si>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</si>
  <si>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</si>
  <si>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</si>
  <si>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</si>
  <si>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</si>
  <si>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</si>
  <si>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</si>
  <si>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</si>
  <si>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</si>
  <si>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</si>
  <si>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</si>
  <si>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</si>
  <si>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</si>
  <si>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</si>
  <si>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</si>
  <si>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</si>
  <si>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</si>
  <si>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</si>
  <si>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</si>
  <si>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</si>
  <si>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</si>
  <si>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</si>
  <si>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</si>
  <si>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</si>
  <si>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</si>
  <si>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</si>
  <si>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</si>
  <si>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</si>
  <si>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</si>
  <si>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</si>
  <si>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</si>
  <si>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</si>
  <si>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</si>
  <si>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</si>
  <si>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</si>
  <si>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</si>
  <si>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</si>
  <si>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</si>
  <si>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</si>
  <si>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</si>
  <si>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</si>
  <si>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</si>
  <si>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</si>
  <si>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</si>
  <si>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</si>
  <si>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</si>
  <si>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</si>
  <si>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</si>
  <si>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</si>
  <si>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</si>
  <si>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</si>
  <si>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</si>
  <si>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</si>
  <si>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</si>
  <si>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</si>
  <si>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</si>
  <si>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</si>
  <si>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</si>
  <si>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</si>
  <si>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</si>
  <si>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</si>
  <si>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</si>
  <si>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</si>
  <si>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</si>
  <si>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</si>
  <si>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</si>
  <si>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</si>
  <si>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</si>
  <si>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</si>
  <si>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</si>
  <si>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</si>
  <si>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</si>
  <si>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</si>
  <si>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</si>
  <si>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</si>
  <si>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</si>
  <si>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</si>
  <si>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</si>
  <si>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</si>
  <si>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</si>
  <si>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</si>
  <si>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</si>
  <si>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</si>
  <si>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</si>
  <si>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</si>
  <si>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</si>
  <si>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</si>
  <si>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</si>
  <si>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</si>
  <si>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</si>
  <si>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</si>
  <si>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</si>
  <si>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</si>
  <si>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</si>
  <si>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</si>
  <si>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</si>
  <si>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</si>
  <si>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</si>
  <si>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</si>
  <si>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</si>
  <si>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</si>
  <si>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</si>
  <si>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</si>
  <si>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</si>
  <si>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</si>
  <si>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</si>
  <si>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</si>
  <si>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</si>
  <si>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</si>
  <si>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</si>
  <si>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</si>
  <si>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</si>
  <si>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</si>
  <si>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</si>
  <si>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</si>
  <si>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</si>
  <si>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</si>
  <si>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</si>
  <si>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</si>
  <si>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</si>
  <si>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</si>
  <si>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</si>
  <si>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</si>
  <si>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</si>
  <si>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</si>
  <si>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</si>
  <si>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</si>
  <si>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</si>
  <si>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</si>
  <si>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</si>
  <si>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</si>
  <si>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</si>
  <si>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</si>
  <si>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</si>
  <si>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</si>
  <si>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</si>
  <si>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</si>
  <si>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</si>
  <si>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</si>
  <si>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</si>
  <si>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</si>
  <si>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</si>
  <si>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</si>
  <si>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</si>
  <si>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</si>
  <si>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</si>
  <si>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</si>
  <si>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</si>
  <si>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</si>
  <si>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</si>
  <si>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</si>
  <si>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</si>
  <si>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</si>
  <si>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</si>
  <si>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</si>
  <si>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</si>
  <si>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</si>
  <si>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</si>
  <si>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</si>
  <si>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</si>
  <si>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</si>
  <si>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</si>
  <si>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</si>
  <si>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</si>
  <si>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</si>
  <si>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</si>
  <si>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</si>
  <si>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</si>
  <si>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</si>
  <si>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</si>
  <si>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</si>
  <si>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</si>
  <si>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</si>
  <si>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</si>
  <si>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</si>
  <si>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</si>
  <si>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</si>
  <si>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</si>
  <si>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</si>
  <si>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</si>
  <si>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</si>
  <si>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</si>
  <si>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</si>
  <si>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</si>
  <si>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</si>
  <si>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</si>
  <si>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</si>
  <si>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</si>
  <si>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</si>
  <si>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</si>
  <si>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</si>
  <si>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</si>
  <si>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</si>
  <si>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</si>
  <si>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</si>
  <si>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</si>
  <si>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</si>
  <si>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</si>
  <si>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</si>
  <si>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</si>
  <si>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</si>
  <si>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</si>
  <si>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</si>
  <si>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</si>
  <si>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</si>
  <si>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</si>
  <si>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</si>
  <si>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</si>
  <si>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</si>
  <si>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</si>
  <si>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</si>
  <si>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</si>
  <si>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</si>
  <si>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</si>
  <si>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</si>
  <si>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</si>
  <si>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</si>
  <si>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</si>
  <si>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</si>
  <si>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</si>
  <si>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</si>
  <si>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</si>
  <si>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</si>
  <si>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</si>
  <si>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</si>
  <si>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</si>
  <si>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</si>
  <si>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</si>
  <si>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</si>
  <si>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</si>
  <si>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</si>
  <si>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</si>
  <si>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</si>
  <si>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</si>
  <si>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</si>
  <si>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</si>
  <si>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</si>
  <si>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</si>
  <si>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</si>
  <si>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</si>
  <si>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</si>
  <si>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</si>
  <si>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</si>
  <si>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</si>
  <si>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</si>
  <si>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</si>
  <si>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</si>
  <si>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</si>
  <si>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</si>
  <si>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</si>
  <si>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</si>
  <si>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</si>
  <si>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</si>
  <si>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</si>
  <si>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</si>
  <si>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</si>
  <si>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</si>
  <si>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</si>
  <si>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</si>
  <si>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</si>
  <si>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</si>
  <si>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</si>
  <si>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</si>
  <si>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</si>
  <si>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</si>
  <si>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</si>
  <si>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</si>
  <si>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</si>
  <si>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</si>
  <si>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</si>
  <si>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</si>
  <si>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</si>
  <si>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</si>
  <si>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</si>
  <si>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</si>
  <si>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</si>
  <si>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</si>
  <si>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</si>
  <si>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</si>
  <si>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</si>
  <si>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</si>
  <si>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</si>
  <si>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</si>
  <si>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</si>
  <si>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</si>
  <si>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</si>
  <si>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</si>
  <si>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</si>
  <si>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</si>
  <si>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</si>
  <si>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</si>
  <si>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</si>
  <si>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</si>
  <si>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</si>
  <si>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</si>
  <si>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</si>
  <si>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</si>
  <si>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</si>
  <si>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</si>
  <si>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</si>
  <si>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</si>
  <si>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</si>
  <si>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</si>
  <si>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</si>
  <si>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</si>
  <si>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</si>
  <si>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</si>
  <si>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</si>
  <si>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</si>
  <si>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</si>
  <si>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</si>
  <si>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</si>
  <si>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</si>
  <si>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</si>
  <si>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</si>
  <si>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</si>
  <si>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</si>
  <si>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</si>
  <si>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</si>
  <si>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</si>
  <si>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</si>
  <si>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</si>
  <si>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</si>
  <si>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</si>
  <si>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</si>
  <si>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</si>
  <si>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</si>
  <si>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</si>
  <si>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</si>
  <si>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</si>
  <si>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</si>
  <si>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</si>
  <si>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</si>
  <si>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</si>
  <si>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</si>
  <si>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</si>
  <si>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</si>
  <si>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</si>
  <si>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</si>
  <si>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</si>
  <si>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</si>
  <si>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</si>
  <si>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</si>
  <si>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</si>
  <si>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</si>
  <si>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</si>
  <si>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</si>
  <si>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</si>
  <si>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</si>
  <si>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</si>
  <si>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</si>
  <si>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</si>
  <si>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</si>
  <si>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</si>
  <si>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</si>
  <si>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</si>
  <si>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</si>
  <si>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</si>
  <si>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</si>
  <si>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</si>
  <si>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</si>
  <si>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</si>
  <si>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</si>
  <si>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</si>
  <si>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</si>
  <si>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</si>
  <si>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</si>
  <si>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</si>
  <si>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</si>
  <si>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</si>
  <si>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</si>
  <si>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</si>
  <si>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</si>
  <si>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</si>
  <si>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</si>
  <si>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</si>
  <si>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</si>
  <si>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</si>
  <si>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</si>
  <si>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</si>
  <si>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</si>
  <si>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</si>
  <si>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</si>
  <si>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</si>
  <si>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</si>
  <si>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</si>
  <si>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</si>
  <si>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</si>
  <si>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</si>
  <si>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</si>
  <si>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</si>
  <si>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</si>
  <si>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</si>
  <si>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</si>
  <si>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</si>
  <si>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</si>
  <si>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</si>
  <si>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</si>
  <si>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</si>
  <si>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</si>
  <si>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</si>
  <si>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</si>
  <si>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</si>
  <si>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</si>
  <si>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</si>
  <si>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</si>
  <si>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</si>
  <si>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</si>
  <si>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</si>
  <si>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</si>
  <si>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</si>
  <si>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</si>
  <si>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</si>
  <si>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</si>
  <si>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</si>
  <si>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</si>
  <si>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</si>
  <si>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</si>
  <si>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</si>
  <si>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</si>
  <si>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</si>
  <si>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</si>
  <si>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</si>
  <si>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</si>
  <si>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</si>
  <si>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</si>
  <si>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</si>
  <si>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</si>
  <si>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</si>
  <si>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</si>
  <si>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</si>
  <si>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</si>
  <si>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</si>
  <si>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</si>
  <si>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</si>
  <si>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</si>
  <si>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</si>
  <si>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</si>
  <si>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</si>
  <si>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</si>
  <si>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</si>
  <si>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</si>
  <si>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</si>
  <si>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</si>
  <si>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</si>
  <si>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</si>
  <si>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</si>
  <si>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</si>
  <si>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</si>
  <si>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</si>
  <si>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</si>
  <si>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</si>
  <si>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</si>
  <si>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</si>
  <si>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</si>
  <si>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</si>
  <si>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</si>
  <si>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</si>
  <si>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</si>
  <si>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</si>
  <si>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</si>
  <si>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</si>
  <si>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</si>
  <si>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</si>
  <si>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</si>
  <si>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</si>
  <si>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</si>
  <si>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</si>
  <si>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</si>
  <si>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</si>
  <si>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</si>
  <si>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</si>
  <si>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</si>
  <si>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</si>
  <si>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</si>
  <si>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</si>
  <si>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</si>
  <si>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</si>
  <si>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</si>
  <si>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</si>
  <si>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</si>
  <si>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</si>
  <si>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</si>
  <si>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</si>
  <si>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</si>
  <si>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</si>
  <si>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</si>
  <si>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</si>
  <si>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</si>
  <si>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</si>
  <si>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</si>
  <si>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</si>
  <si>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</si>
  <si>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</si>
  <si>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</si>
  <si>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</si>
  <si>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</si>
  <si>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</si>
  <si>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</si>
  <si>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</si>
  <si>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</si>
  <si>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</si>
  <si>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</si>
  <si>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</si>
  <si>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</si>
  <si>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</si>
  <si>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</si>
  <si>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</si>
  <si>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</si>
  <si>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</si>
  <si>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</si>
  <si>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</si>
  <si>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</si>
  <si>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</si>
  <si>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</si>
  <si>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</si>
  <si>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</si>
  <si>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</si>
  <si>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</si>
  <si>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</si>
  <si>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</si>
  <si>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</si>
  <si>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</si>
  <si>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</si>
  <si>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</si>
  <si>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</si>
  <si>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</si>
  <si>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</si>
  <si>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</si>
  <si>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</si>
  <si>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</si>
  <si>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</si>
  <si>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</si>
  <si>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</si>
  <si>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</si>
  <si>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</si>
  <si>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</si>
  <si>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</si>
  <si>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</si>
  <si>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</si>
  <si>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</si>
  <si>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</si>
  <si>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</si>
  <si>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</si>
  <si>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</si>
  <si>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</si>
  <si>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</si>
  <si>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</si>
  <si>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</si>
  <si>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</si>
  <si>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</si>
  <si>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</si>
  <si>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</si>
  <si>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</si>
  <si>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</si>
  <si>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</si>
  <si>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</si>
  <si>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</si>
  <si>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</si>
  <si>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</si>
  <si>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</si>
  <si>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</si>
  <si>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</si>
  <si>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</si>
  <si>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</si>
  <si>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</si>
  <si>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</si>
  <si>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</si>
  <si>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</si>
  <si>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</si>
  <si>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</si>
  <si>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</si>
  <si>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</si>
  <si>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</si>
  <si>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</si>
  <si>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</si>
  <si>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</si>
  <si>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</si>
  <si>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</si>
  <si>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</si>
  <si>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</si>
  <si>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</si>
  <si>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</si>
  <si>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</si>
  <si>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</si>
  <si>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</si>
  <si>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</si>
  <si>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</si>
  <si>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</si>
  <si>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</si>
  <si>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</si>
  <si>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</si>
  <si>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</si>
  <si>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</si>
  <si>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</si>
  <si>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</si>
  <si>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</si>
  <si>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</si>
  <si>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</si>
  <si>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</si>
  <si>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</si>
  <si>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</si>
  <si>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</si>
  <si>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</si>
  <si>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</si>
  <si>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</si>
  <si>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</si>
  <si>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</si>
  <si>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</si>
  <si>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</si>
  <si>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</si>
  <si>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</si>
  <si>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</si>
  <si>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</si>
  <si>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</si>
  <si>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</si>
  <si>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</si>
  <si>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</si>
  <si>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</si>
  <si>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</si>
  <si>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</si>
  <si>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</si>
  <si>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</si>
  <si>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</si>
  <si>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</si>
  <si>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</si>
  <si>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</si>
  <si>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</si>
  <si>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</si>
  <si>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</si>
  <si>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</si>
  <si>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</si>
  <si>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</si>
  <si>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</si>
  <si>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</si>
  <si>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</si>
  <si>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</si>
  <si>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</si>
  <si>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</si>
  <si>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</si>
  <si>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</si>
  <si>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</si>
  <si>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</si>
  <si>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</si>
  <si>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</si>
  <si>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</si>
  <si>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</si>
  <si>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</si>
  <si>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</si>
  <si>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</si>
  <si>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</si>
  <si>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</si>
  <si>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</si>
  <si>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</si>
  <si>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</si>
  <si>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</si>
  <si>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</si>
  <si>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</si>
  <si>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</si>
  <si>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</si>
  <si>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</si>
  <si>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</si>
  <si>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</si>
  <si>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</si>
  <si>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</si>
  <si>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</si>
  <si>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</si>
  <si>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</si>
  <si>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</si>
  <si>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</si>
  <si>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</si>
  <si>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</si>
  <si>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</si>
  <si>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</si>
  <si>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</si>
  <si>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</si>
  <si>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</si>
  <si>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</si>
  <si>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</si>
  <si>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</si>
  <si>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</si>
  <si>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</si>
  <si>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</si>
  <si>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</si>
  <si>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</si>
  <si>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</si>
  <si>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</si>
  <si>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</si>
  <si>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</si>
  <si>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</si>
  <si>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</si>
  <si>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</si>
  <si>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</si>
  <si>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</si>
  <si>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</si>
  <si>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</si>
  <si>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</si>
  <si>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</si>
  <si>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</si>
  <si>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</si>
  <si>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</si>
  <si>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</si>
  <si>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</si>
  <si>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</si>
  <si>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</si>
  <si>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</si>
  <si>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</si>
  <si>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</si>
  <si>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</si>
  <si>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</si>
  <si>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</si>
  <si>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</si>
  <si>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</si>
  <si>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</si>
  <si>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</si>
  <si>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</si>
  <si>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</si>
  <si>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</si>
  <si>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</si>
  <si>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</si>
  <si>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</si>
  <si>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</si>
  <si>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</si>
  <si>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</si>
  <si>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</si>
  <si>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</si>
  <si>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</si>
  <si>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</si>
  <si>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</si>
  <si>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</si>
  <si>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</si>
  <si>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</si>
  <si>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</si>
  <si>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</si>
  <si>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</si>
  <si>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</si>
  <si>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</si>
  <si>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</si>
  <si>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</si>
  <si>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</si>
  <si>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</si>
  <si>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</si>
  <si>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</si>
  <si>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</si>
  <si>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</si>
  <si>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</si>
  <si>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</si>
  <si>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</si>
  <si>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</si>
  <si>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</si>
  <si>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</si>
  <si>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</si>
  <si>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</si>
  <si>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</si>
  <si>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</si>
  <si>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</si>
  <si>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</si>
  <si>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</si>
  <si>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</si>
  <si>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</si>
  <si>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</si>
  <si>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</si>
  <si>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</si>
  <si>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</si>
  <si>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</si>
  <si>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</si>
  <si>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</si>
  <si>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</si>
  <si>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</si>
  <si>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</si>
  <si>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</si>
  <si>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</si>
  <si>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</si>
  <si>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</si>
  <si>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</si>
  <si>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</si>
  <si>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</si>
  <si>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</si>
  <si>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</si>
  <si>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</si>
  <si>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</si>
  <si>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</si>
  <si>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</si>
  <si>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</si>
  <si>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</si>
  <si>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</si>
  <si>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</si>
  <si>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</si>
  <si>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</si>
  <si>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</si>
  <si>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</si>
  <si>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</si>
  <si>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</si>
  <si>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</si>
  <si>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</si>
  <si>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</si>
  <si>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</si>
  <si>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</si>
  <si>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</si>
  <si>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</si>
  <si>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</si>
  <si>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</si>
  <si>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</si>
  <si>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</si>
  <si>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</si>
  <si>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</si>
  <si>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</si>
  <si>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</si>
  <si>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</si>
  <si>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</si>
  <si>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</si>
  <si>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</si>
  <si>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</si>
  <si>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</si>
  <si>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</si>
  <si>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</si>
  <si>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</si>
  <si>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</si>
  <si>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</si>
  <si>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</si>
  <si>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</si>
  <si>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</si>
  <si>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</si>
  <si>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</si>
  <si>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</si>
  <si>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</si>
  <si>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</si>
  <si>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</si>
  <si>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</si>
  <si>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</si>
  <si>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</si>
  <si>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</si>
  <si>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</si>
  <si>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</si>
  <si>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</si>
  <si>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</si>
  <si>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</si>
  <si>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</si>
  <si>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</si>
  <si>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</si>
  <si>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</si>
  <si>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</si>
  <si>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</si>
  <si>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</si>
  <si>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</si>
  <si>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</si>
  <si>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</si>
  <si>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</si>
  <si>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</si>
  <si>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</si>
  <si>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</si>
  <si>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</si>
  <si>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</si>
  <si>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</si>
  <si>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</si>
  <si>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</si>
  <si>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</si>
  <si>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</si>
  <si>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</si>
  <si>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</si>
  <si>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</si>
  <si>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</si>
  <si>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</si>
  <si>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</si>
  <si>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</si>
  <si>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</si>
  <si>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</si>
  <si>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</si>
  <si>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</si>
  <si>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</si>
  <si>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</si>
  <si>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</si>
  <si>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</si>
  <si>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</si>
  <si>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</si>
  <si>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</si>
  <si>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</si>
  <si>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</si>
  <si>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</si>
  <si>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</si>
  <si>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</si>
  <si>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</si>
  <si>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</si>
  <si>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</si>
  <si>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</si>
  <si>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</si>
  <si>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</si>
  <si>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</si>
  <si>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</si>
  <si>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</si>
  <si>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</si>
  <si>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</si>
  <si>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</si>
  <si>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</si>
  <si>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</si>
  <si>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</si>
  <si>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</si>
  <si>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</si>
  <si>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</si>
  <si>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</si>
  <si>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</si>
  <si>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</si>
  <si>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</si>
  <si>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</si>
  <si>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</si>
  <si>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</si>
  <si>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</si>
  <si>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</si>
  <si>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</si>
  <si>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</si>
  <si>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</si>
  <si>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</si>
  <si>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</si>
  <si>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</si>
  <si>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</si>
  <si>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</si>
  <si>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</si>
  <si>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</si>
  <si>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</si>
  <si>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</si>
  <si>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</si>
  <si>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</si>
  <si>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</si>
  <si>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</si>
  <si>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</si>
  <si>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</si>
  <si>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</si>
  <si>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</si>
  <si>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</si>
  <si>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</si>
  <si>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</si>
  <si>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</si>
  <si>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</si>
  <si>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</si>
  <si>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</si>
  <si>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</si>
  <si>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</si>
  <si>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</si>
  <si>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</si>
  <si>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</si>
  <si>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</si>
  <si>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</si>
  <si>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</si>
  <si>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</si>
  <si>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</si>
  <si>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</si>
  <si>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</si>
  <si>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</si>
  <si>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</si>
  <si>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</si>
  <si>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</si>
  <si>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</si>
  <si>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</si>
  <si>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</si>
  <si>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</si>
  <si>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</si>
  <si>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</si>
  <si>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</si>
  <si>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</si>
  <si>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</si>
  <si>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</si>
  <si>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</si>
  <si>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</si>
  <si>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</si>
  <si>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</si>
  <si>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</si>
  <si>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</si>
  <si>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</si>
  <si>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</si>
  <si>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</si>
  <si>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</si>
  <si>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</si>
  <si>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</si>
  <si>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</si>
  <si>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</si>
  <si>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</si>
  <si>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</si>
  <si>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</si>
  <si>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</si>
  <si>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</si>
  <si>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</si>
  <si>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</si>
  <si>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</si>
  <si>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</si>
  <si>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</si>
  <si>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</si>
  <si>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</si>
  <si>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</si>
  <si>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</si>
  <si>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</si>
  <si>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</si>
  <si>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</si>
  <si>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</si>
  <si>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</si>
  <si>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</si>
  <si>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</si>
  <si>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</si>
  <si>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</si>
  <si>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</si>
  <si>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</si>
  <si>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</si>
  <si>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</si>
  <si>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</si>
  <si>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</si>
  <si>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</si>
  <si>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</si>
  <si>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</si>
  <si>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</si>
  <si>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</si>
  <si>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</si>
  <si>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</si>
  <si>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</si>
  <si>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</si>
  <si>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</si>
  <si>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</si>
  <si>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</si>
  <si>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</si>
  <si>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</si>
  <si>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</si>
  <si>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</si>
  <si>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</si>
  <si>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</si>
  <si>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</si>
  <si>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</si>
  <si>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</si>
  <si>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</si>
  <si>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</si>
  <si>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</si>
  <si>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</si>
  <si>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</si>
  <si>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</si>
  <si>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</si>
  <si>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</si>
  <si>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</si>
  <si>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</si>
  <si>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</si>
  <si>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</si>
  <si>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</si>
  <si>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</si>
  <si>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</si>
  <si>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</si>
  <si>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</si>
  <si>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</si>
  <si>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</si>
  <si>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</si>
  <si>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</si>
  <si>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</si>
  <si>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</si>
  <si>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</si>
  <si>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</si>
  <si>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</si>
  <si>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</si>
  <si>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</si>
  <si>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</si>
  <si>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</si>
  <si>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</si>
  <si>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</si>
  <si>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</si>
  <si>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</si>
  <si>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</si>
  <si>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</si>
  <si>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</si>
  <si>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</si>
  <si>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</si>
  <si>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</si>
  <si>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</si>
  <si>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</si>
  <si>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</si>
  <si>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</si>
  <si>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</si>
  <si>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</si>
  <si>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</si>
  <si>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</si>
  <si>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</si>
  <si>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</si>
  <si>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</si>
  <si>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</si>
  <si>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</si>
  <si>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</si>
  <si>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</si>
  <si>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</si>
  <si>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</si>
  <si>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</si>
  <si>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</si>
  <si>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</si>
  <si>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</si>
  <si>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</si>
  <si>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</si>
  <si>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</si>
  <si>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</si>
  <si>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</si>
  <si>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</si>
  <si>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</si>
  <si>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</si>
  <si>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</si>
  <si>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</si>
  <si>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</si>
  <si>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</si>
  <si>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</si>
  <si>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</si>
  <si>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</si>
  <si>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</si>
  <si>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</si>
  <si>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</si>
  <si>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</si>
  <si>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</si>
  <si>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</si>
  <si>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</si>
  <si>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</si>
  <si>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</si>
  <si>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</si>
  <si>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</si>
  <si>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</si>
  <si>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</si>
  <si>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</si>
  <si>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</si>
  <si>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</si>
  <si>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</si>
  <si>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</si>
  <si>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</si>
  <si>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</si>
  <si>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</si>
  <si>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</si>
  <si>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</si>
  <si>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</si>
  <si>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</si>
  <si>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</si>
  <si>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</si>
  <si>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</si>
  <si>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</si>
  <si>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</si>
  <si>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</si>
  <si>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</si>
  <si>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</si>
  <si>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</si>
  <si>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</si>
  <si>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</si>
  <si>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</si>
  <si>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</si>
  <si>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</si>
  <si>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</si>
  <si>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</si>
  <si>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</si>
  <si>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</si>
  <si>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</si>
  <si>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</si>
  <si>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</si>
  <si>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</si>
  <si>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</si>
  <si>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</si>
  <si>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</si>
  <si>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</si>
  <si>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</si>
  <si>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</si>
  <si>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</si>
  <si>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</si>
  <si>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</si>
  <si>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</si>
  <si>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</si>
  <si>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</si>
  <si>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</si>
  <si>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</si>
  <si>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</si>
  <si>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</si>
  <si>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</si>
  <si>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</si>
  <si>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</si>
  <si>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</si>
  <si>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</si>
  <si>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</si>
  <si>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</si>
  <si>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</si>
  <si>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</si>
  <si>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</si>
  <si>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</si>
  <si>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</si>
  <si>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</si>
  <si>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</si>
  <si>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</si>
  <si>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</si>
  <si>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</si>
  <si>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</si>
  <si>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</si>
  <si>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</si>
  <si>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</si>
  <si>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</si>
  <si>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</si>
  <si>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</si>
  <si>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</si>
  <si>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</si>
  <si>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</si>
  <si>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</si>
  <si>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</si>
  <si>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</si>
  <si>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</si>
  <si>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</si>
  <si>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</si>
  <si>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</si>
  <si>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</si>
  <si>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</si>
  <si>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</si>
  <si>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</si>
  <si>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</si>
  <si>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</si>
  <si>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</si>
  <si>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</si>
  <si>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</si>
  <si>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</si>
  <si>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</si>
  <si>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</si>
  <si>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</si>
  <si>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</si>
  <si>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</si>
  <si>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</si>
  <si>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</si>
  <si>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</si>
  <si>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</si>
  <si>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</si>
  <si>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</si>
  <si>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</si>
  <si>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</si>
  <si>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</si>
  <si>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</si>
  <si>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</si>
  <si>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</si>
  <si>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</si>
  <si>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</si>
  <si>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</si>
  <si>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</si>
  <si>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</si>
  <si>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</si>
  <si>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</si>
  <si>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</si>
  <si>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</si>
  <si>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</si>
  <si>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</si>
  <si>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</si>
  <si>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</si>
  <si>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</si>
  <si>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</si>
  <si>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</si>
  <si>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</si>
  <si>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</si>
  <si>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</si>
  <si>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</si>
  <si>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</si>
  <si>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</si>
  <si>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</si>
  <si>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</si>
  <si>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</si>
  <si>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</si>
  <si>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</si>
  <si>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</si>
  <si>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</si>
  <si>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</si>
  <si>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</si>
  <si>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</si>
  <si>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</si>
  <si>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</si>
  <si>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</si>
  <si>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</si>
  <si>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</si>
  <si>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</si>
  <si>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</si>
  <si>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</si>
  <si>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</si>
  <si>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</si>
  <si>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</si>
  <si>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</si>
  <si>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</si>
  <si>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</si>
  <si>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</si>
  <si>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</si>
  <si>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</si>
  <si>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</si>
  <si>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</si>
  <si>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</si>
  <si>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</si>
  <si>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</si>
  <si>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</si>
  <si>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</si>
  <si>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</si>
  <si>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</si>
  <si>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</si>
  <si>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</si>
  <si>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</si>
  <si>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</si>
  <si>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</si>
  <si>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</si>
  <si>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</si>
  <si>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</si>
  <si>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</si>
  <si>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</si>
  <si>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</si>
  <si>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</si>
  <si>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</si>
  <si>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</si>
  <si>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</si>
  <si>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</si>
  <si>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</si>
  <si>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</si>
  <si>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</si>
  <si>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</si>
  <si>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</si>
  <si>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</si>
  <si>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</si>
  <si>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</si>
  <si>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</si>
  <si>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</si>
  <si>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</si>
  <si>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</si>
  <si>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</si>
  <si>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</si>
  <si>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</si>
  <si>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</si>
  <si>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</si>
  <si>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</si>
  <si>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</si>
  <si>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</si>
  <si>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</si>
  <si>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</si>
  <si>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</si>
  <si>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</si>
  <si>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</si>
  <si>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</si>
  <si>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</si>
  <si>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</si>
  <si>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</si>
  <si>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</si>
  <si>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</si>
  <si>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</si>
  <si>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</si>
  <si>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</si>
  <si>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</si>
  <si>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</si>
  <si>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</si>
  <si>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</si>
  <si>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</si>
  <si>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</si>
  <si>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</si>
  <si>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</si>
  <si>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</si>
  <si>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</si>
  <si>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</si>
  <si>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</si>
  <si>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</si>
  <si>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</si>
  <si>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</si>
  <si>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</si>
  <si>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</si>
  <si>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</si>
  <si>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</si>
  <si>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</si>
  <si>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</si>
  <si>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</si>
  <si>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</si>
  <si>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</si>
  <si>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</si>
  <si>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</si>
  <si>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</si>
  <si>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</si>
  <si>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</si>
  <si>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</si>
  <si>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</si>
  <si>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</si>
  <si>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</si>
  <si>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</si>
  <si>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</si>
  <si>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</si>
  <si>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</si>
  <si>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</si>
  <si>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</si>
  <si>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</si>
  <si>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</si>
  <si>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</si>
  <si>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</si>
  <si>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</si>
  <si>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</si>
  <si>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</si>
  <si>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</si>
  <si>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</si>
  <si>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</si>
  <si>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</si>
  <si>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</si>
  <si>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</si>
  <si>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</si>
  <si>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</si>
  <si>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</si>
  <si>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</si>
  <si>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</si>
  <si>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</si>
  <si>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</si>
  <si>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</si>
  <si>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</si>
  <si>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</si>
  <si>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</si>
  <si>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</si>
  <si>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</si>
  <si>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</si>
  <si>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</si>
  <si>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</si>
  <si>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</si>
  <si>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</si>
  <si>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</si>
  <si>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</si>
  <si>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</si>
  <si>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</si>
  <si>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</si>
  <si>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</si>
  <si>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</si>
  <si>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</si>
  <si>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</si>
  <si>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</si>
  <si>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</si>
  <si>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</si>
  <si>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</si>
  <si>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</si>
  <si>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</si>
  <si>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</si>
  <si>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</si>
  <si>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</si>
  <si>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</si>
  <si>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</si>
  <si>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</si>
  <si>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</si>
  <si>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</si>
  <si>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</si>
  <si>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</si>
  <si>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</si>
  <si>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</si>
  <si>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</si>
  <si>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</si>
  <si>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</si>
  <si>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</si>
  <si>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</si>
  <si>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</si>
  <si>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</si>
  <si>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</si>
  <si>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</si>
  <si>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</si>
  <si>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</si>
  <si>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</si>
  <si>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</si>
  <si>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</si>
  <si>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</si>
  <si>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</si>
  <si>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</si>
  <si>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</si>
  <si>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</si>
  <si>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</si>
  <si>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</si>
  <si>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</si>
  <si>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</si>
  <si>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</si>
  <si>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</si>
  <si>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</si>
  <si>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</si>
  <si>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</si>
  <si>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</si>
  <si>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</si>
  <si>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</si>
  <si>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</si>
  <si>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</si>
  <si>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</si>
  <si>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</si>
  <si>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</si>
  <si>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</si>
  <si>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</si>
  <si>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</si>
  <si>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</si>
  <si>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</si>
  <si>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</si>
  <si>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</si>
  <si>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</si>
  <si>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</si>
  <si>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</si>
  <si>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</si>
  <si>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</si>
  <si>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</si>
  <si>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</si>
  <si>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</si>
  <si>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</si>
  <si>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</si>
  <si>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</si>
  <si>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</si>
  <si>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</si>
  <si>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</si>
  <si>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</si>
  <si>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</si>
  <si>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</si>
  <si>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</si>
  <si>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</si>
  <si>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</si>
  <si>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</si>
  <si>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</si>
  <si>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</si>
  <si>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</si>
  <si>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</si>
  <si>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</si>
  <si>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</si>
  <si>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</si>
  <si>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</si>
  <si>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</si>
  <si>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</si>
  <si>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</si>
  <si>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</si>
  <si>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</si>
  <si>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</si>
  <si>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</si>
  <si>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</si>
  <si>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</si>
  <si>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</si>
  <si>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</si>
  <si>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</si>
  <si>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</si>
  <si>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</si>
  <si>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</si>
  <si>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</si>
  <si>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</si>
  <si>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</si>
  <si>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</si>
  <si>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</si>
  <si>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</si>
  <si>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</si>
  <si>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</si>
  <si>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</si>
  <si>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</si>
  <si>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</si>
  <si>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</si>
  <si>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</si>
  <si>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</si>
  <si>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</si>
  <si>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</si>
  <si>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</si>
  <si>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</si>
  <si>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</si>
  <si>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</si>
  <si>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</si>
  <si>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</si>
  <si>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</si>
  <si>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</si>
  <si>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</si>
  <si>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</si>
  <si>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</si>
  <si>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</si>
  <si>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</si>
  <si>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</si>
  <si>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</si>
  <si>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</si>
  <si>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</si>
  <si>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</si>
  <si>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</si>
  <si>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</si>
  <si>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</si>
  <si>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</si>
  <si>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</si>
  <si>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</si>
  <si>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</si>
  <si>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</si>
  <si>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</si>
  <si>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</si>
  <si>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</si>
  <si>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</si>
  <si>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</si>
  <si>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</si>
  <si>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</si>
  <si>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</si>
  <si>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</si>
  <si>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</si>
  <si>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</si>
  <si>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</si>
  <si>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</si>
  <si>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</si>
  <si>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</si>
  <si>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</si>
  <si>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</si>
  <si>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</si>
  <si>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</si>
  <si>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</si>
  <si>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</si>
  <si>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</si>
  <si>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</si>
  <si>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</si>
  <si>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</si>
  <si>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</si>
  <si>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</si>
  <si>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</si>
  <si>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</si>
  <si>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</si>
  <si>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</si>
  <si>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</si>
  <si>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</si>
  <si>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</si>
  <si>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</si>
  <si>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</si>
  <si>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</si>
  <si>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</si>
  <si>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</si>
  <si>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</si>
  <si>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</si>
  <si>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</si>
  <si>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</si>
  <si>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</si>
  <si>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</si>
  <si>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</si>
  <si>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</si>
  <si>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</si>
  <si>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</si>
  <si>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</si>
  <si>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</si>
  <si>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</si>
  <si>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</si>
  <si>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</si>
  <si>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</si>
  <si>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</si>
  <si>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</si>
  <si>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</si>
  <si>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</si>
  <si>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</si>
  <si>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</si>
  <si>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</si>
  <si>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</si>
  <si>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</si>
  <si>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</si>
  <si>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</si>
  <si>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</si>
  <si>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</si>
  <si>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</si>
  <si>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</si>
  <si>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</si>
  <si>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</si>
  <si>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</si>
  <si>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</si>
  <si>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</si>
  <si>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</si>
  <si>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</si>
  <si>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</si>
  <si>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</si>
  <si>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</si>
  <si>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</si>
  <si>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</si>
  <si>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</si>
  <si>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</si>
  <si>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</si>
  <si>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</si>
  <si>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</si>
  <si>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</si>
  <si>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</si>
  <si>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</si>
  <si>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</si>
  <si>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</si>
  <si>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</si>
  <si>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</si>
  <si>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</si>
  <si>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</si>
  <si>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</si>
  <si>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</si>
  <si>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</si>
  <si>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</si>
  <si>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</si>
  <si>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</si>
  <si>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</si>
  <si>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</si>
  <si>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</si>
  <si>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</si>
  <si>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</si>
  <si>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</si>
  <si>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</si>
  <si>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</si>
  <si>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</si>
  <si>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</si>
  <si>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</si>
  <si>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</si>
  <si>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</si>
  <si>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</si>
  <si>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</si>
  <si>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</si>
  <si>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</si>
  <si>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</si>
  <si>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</si>
  <si>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</si>
  <si>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</si>
  <si>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</si>
  <si>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</si>
  <si>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</si>
  <si>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</si>
  <si>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</si>
  <si>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</si>
  <si>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</si>
  <si>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</si>
  <si>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</si>
  <si>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</si>
  <si>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</si>
  <si>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</si>
  <si>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</si>
  <si>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</si>
  <si>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</si>
  <si>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</si>
  <si>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</si>
  <si>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</si>
  <si>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</si>
  <si>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</si>
  <si>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</si>
  <si>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</si>
  <si>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</si>
  <si>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</si>
  <si>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</si>
  <si>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</si>
  <si>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</si>
  <si>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</si>
  <si>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</si>
  <si>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</si>
  <si>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</si>
  <si>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</si>
  <si>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</si>
  <si>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</si>
  <si>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</si>
  <si>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</si>
  <si>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</si>
  <si>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</si>
  <si>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</si>
  <si>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</si>
  <si>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</si>
  <si>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</si>
  <si>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</si>
  <si>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</si>
  <si>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</si>
  <si>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</si>
  <si>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</si>
  <si>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</si>
  <si>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</si>
  <si>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</si>
  <si>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</si>
  <si>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</si>
  <si>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</si>
  <si>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</si>
  <si>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</si>
  <si>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</si>
  <si>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</si>
  <si>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</si>
  <si>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</si>
  <si>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</si>
  <si>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</si>
  <si>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</si>
  <si>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</si>
  <si>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</si>
  <si>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</si>
  <si>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</si>
  <si>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</si>
  <si>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</si>
  <si>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</si>
  <si>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</si>
  <si>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</si>
  <si>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</si>
  <si>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</si>
  <si>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</si>
  <si>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</si>
  <si>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</si>
  <si>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</si>
  <si>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</si>
  <si>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</si>
  <si>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</si>
  <si>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</si>
  <si>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</si>
  <si>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</si>
  <si>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</si>
  <si>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</si>
  <si>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</si>
  <si>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</si>
  <si>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</si>
  <si>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</si>
  <si>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</si>
  <si>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</si>
  <si>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</si>
  <si>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</si>
  <si>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</si>
  <si>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</si>
  <si>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</si>
  <si>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</si>
  <si>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</si>
  <si>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</si>
  <si>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</si>
  <si>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</si>
  <si>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</si>
  <si>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</si>
  <si>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</si>
  <si>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</si>
  <si>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</si>
  <si>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</si>
  <si>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</si>
  <si>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</si>
  <si>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</si>
  <si>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</si>
  <si>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</si>
  <si>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</si>
  <si>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</si>
  <si>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</si>
  <si>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</si>
  <si>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</si>
  <si>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</si>
  <si>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</si>
  <si>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</si>
  <si>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</si>
  <si>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</si>
  <si>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</si>
  <si>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</si>
  <si>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</si>
  <si>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</si>
  <si>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</si>
  <si>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</si>
  <si>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</si>
  <si>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</si>
  <si>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</si>
  <si>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</si>
  <si>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</si>
  <si>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</si>
  <si>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</si>
  <si>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</si>
  <si>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</si>
  <si>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</si>
  <si>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</si>
  <si>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</si>
  <si>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</si>
  <si>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</si>
  <si>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</si>
  <si>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</si>
  <si>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</si>
  <si>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</si>
  <si>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</si>
  <si>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</si>
  <si>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</si>
  <si>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</si>
  <si>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</si>
  <si>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</si>
  <si>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</si>
  <si>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</si>
  <si>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</si>
  <si>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</si>
  <si>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</si>
  <si>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</si>
  <si>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</si>
  <si>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</si>
  <si>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</si>
  <si>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</si>
  <si>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</si>
  <si>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</si>
  <si>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</si>
  <si>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</si>
  <si>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</si>
  <si>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</si>
  <si>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</si>
  <si>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</si>
  <si>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</si>
  <si>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</si>
  <si>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</si>
  <si>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</si>
  <si>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</si>
  <si>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</si>
  <si>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</si>
  <si>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</si>
  <si>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</si>
  <si>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</si>
  <si>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</si>
  <si>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</si>
  <si>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</si>
  <si>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</si>
  <si>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</si>
  <si>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</si>
  <si>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</si>
  <si>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</si>
  <si>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</si>
  <si>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</si>
  <si>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</si>
  <si>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</si>
  <si>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</si>
  <si>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</si>
  <si>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</si>
  <si>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</si>
  <si>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</si>
  <si>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</si>
  <si>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</si>
  <si>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</si>
  <si>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</si>
  <si>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</si>
  <si>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</si>
  <si>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</si>
  <si>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</si>
  <si>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</si>
  <si>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</si>
  <si>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</si>
  <si>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</si>
  <si>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</si>
  <si>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</si>
  <si>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</si>
  <si>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</si>
  <si>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</si>
  <si>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</si>
  <si>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</si>
  <si>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</si>
  <si>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</si>
  <si>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</si>
  <si>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</si>
  <si>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</si>
  <si>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</si>
  <si>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</si>
  <si>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</si>
  <si>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</si>
  <si>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</si>
  <si>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</si>
  <si>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</si>
  <si>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</si>
  <si>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</si>
  <si>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</si>
  <si>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</si>
  <si>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</si>
  <si>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</si>
  <si>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</si>
  <si>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</si>
  <si>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</si>
  <si>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</si>
  <si>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</si>
  <si>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</si>
  <si>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</si>
  <si>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</si>
  <si>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</si>
  <si>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</si>
  <si>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</si>
  <si>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</si>
  <si>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</si>
  <si>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</si>
  <si>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</si>
  <si>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</si>
  <si>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</si>
  <si>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</si>
  <si>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</si>
  <si>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</si>
  <si>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</si>
  <si>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</si>
  <si>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</si>
  <si>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</si>
  <si>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</si>
  <si>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</si>
  <si>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</si>
  <si>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</si>
  <si>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</si>
  <si>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</si>
  <si>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</si>
  <si>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</si>
  <si>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</si>
  <si>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</si>
  <si>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</si>
  <si>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</si>
  <si>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</si>
  <si>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</si>
  <si>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</si>
  <si>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</si>
  <si>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</si>
  <si>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</si>
  <si>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</si>
  <si>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</si>
  <si>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</si>
  <si>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</si>
  <si>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</si>
  <si>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</si>
  <si>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</si>
  <si>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</si>
  <si>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</si>
  <si>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</si>
  <si>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</si>
  <si>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</si>
  <si>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</si>
  <si>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</si>
  <si>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</si>
  <si>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</si>
  <si>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</si>
  <si>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</si>
  <si>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</si>
  <si>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</si>
  <si>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</si>
  <si>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</si>
  <si>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</si>
  <si>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</si>
  <si>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</si>
  <si>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</si>
  <si>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</si>
  <si>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</si>
  <si>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</si>
  <si>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</si>
  <si>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</si>
  <si>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</si>
  <si>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</si>
  <si>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</si>
  <si>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</si>
  <si>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</si>
  <si>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</si>
  <si>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</si>
  <si>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</si>
  <si>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</si>
  <si>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</si>
  <si>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</si>
  <si>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</si>
  <si>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</si>
  <si>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</si>
  <si>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</si>
  <si>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</si>
  <si>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</si>
  <si>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</si>
  <si>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</si>
  <si>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</si>
  <si>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</si>
  <si>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</si>
  <si>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</si>
  <si>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</si>
  <si>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</si>
  <si>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</si>
  <si>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</si>
  <si>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</si>
  <si>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</si>
  <si>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</si>
  <si>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</si>
  <si>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</si>
  <si>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</si>
  <si>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</si>
  <si>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</si>
  <si>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</si>
  <si>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</si>
  <si>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</si>
  <si>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</si>
  <si>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</si>
  <si>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</si>
  <si>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</si>
  <si>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</si>
  <si>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</si>
  <si>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</si>
  <si>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</si>
  <si>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</si>
  <si>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</si>
  <si>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</si>
  <si>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</si>
  <si>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</si>
  <si>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</si>
  <si>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</si>
  <si>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</si>
  <si>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</si>
  <si>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</si>
  <si>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</si>
  <si>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</si>
  <si>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</si>
  <si>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</si>
  <si>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</si>
  <si>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</si>
  <si>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</si>
  <si>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</si>
  <si>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</si>
  <si>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</si>
  <si>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</si>
  <si>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</si>
  <si>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</si>
  <si>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</si>
  <si>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</si>
  <si>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</si>
  <si>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</si>
  <si>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</si>
  <si>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</si>
  <si>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</si>
  <si>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</si>
  <si>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</si>
  <si>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</si>
  <si>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</si>
  <si>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</si>
  <si>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</si>
  <si>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</si>
  <si>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</si>
  <si>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</si>
  <si>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</si>
  <si>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</si>
  <si>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</si>
  <si>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</si>
  <si>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</si>
  <si>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</si>
  <si>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</si>
  <si>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</si>
  <si>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</si>
  <si>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</si>
  <si>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</si>
  <si>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</si>
  <si>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</si>
  <si>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</si>
  <si>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</si>
  <si>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</si>
  <si>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</si>
  <si>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</si>
  <si>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</si>
  <si>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</si>
  <si>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</si>
  <si>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</si>
  <si>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</si>
  <si>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</si>
  <si>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</si>
  <si>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</si>
  <si>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</si>
  <si>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</si>
  <si>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</si>
  <si>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</si>
  <si>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</si>
  <si>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</si>
  <si>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</si>
  <si>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</si>
  <si>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</si>
  <si>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</si>
  <si>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</si>
  <si>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</si>
  <si>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</si>
  <si>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</si>
  <si>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</si>
  <si>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</si>
  <si>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</si>
  <si>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</si>
  <si>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</si>
  <si>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</si>
  <si>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</si>
  <si>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</si>
  <si>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</si>
  <si>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</si>
  <si>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</si>
  <si>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</si>
  <si>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</si>
  <si>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</si>
  <si>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</si>
  <si>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</si>
  <si>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</si>
  <si>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</si>
  <si>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</si>
  <si>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</si>
  <si>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</si>
  <si>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</si>
  <si>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</si>
  <si>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</si>
  <si>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</si>
  <si>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</si>
  <si>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</si>
  <si>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</si>
  <si>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</si>
  <si>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</si>
  <si>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</si>
  <si>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</si>
  <si>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</si>
  <si>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</si>
  <si>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</si>
  <si>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</si>
  <si>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</si>
  <si>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</si>
  <si>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</si>
  <si>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</si>
  <si>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</si>
  <si>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</si>
  <si>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</si>
  <si>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</si>
  <si>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</si>
  <si>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</si>
  <si>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</si>
  <si>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</si>
  <si>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</si>
  <si>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</si>
  <si>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</si>
  <si>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</si>
  <si>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</si>
  <si>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</si>
  <si>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</si>
  <si>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</si>
  <si>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</si>
  <si>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</si>
  <si>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</si>
  <si>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</si>
  <si>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</si>
  <si>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</si>
  <si>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</si>
  <si>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</si>
  <si>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</si>
  <si>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</si>
  <si>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</si>
  <si>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</si>
  <si>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</si>
  <si>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</si>
  <si>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</si>
  <si>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</si>
  <si>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</si>
  <si>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</si>
  <si>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</si>
  <si>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</si>
  <si>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</si>
  <si>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</si>
  <si>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</si>
  <si>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</si>
  <si>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</si>
  <si>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</si>
  <si>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</si>
  <si>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</si>
  <si>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</si>
  <si>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</si>
  <si>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</si>
  <si>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</si>
  <si>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</si>
  <si>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</si>
  <si>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</si>
  <si>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</si>
  <si>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</si>
  <si>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</si>
  <si>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</si>
  <si>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</si>
  <si>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</si>
  <si>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</si>
  <si>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</si>
  <si>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</si>
  <si>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</si>
  <si>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</si>
  <si>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</si>
  <si>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</si>
  <si>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</si>
  <si>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</si>
  <si>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</si>
  <si>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</si>
  <si>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</si>
  <si>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</si>
  <si>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</si>
  <si>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</si>
  <si>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</si>
  <si>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</si>
  <si>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</si>
  <si>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</si>
  <si>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</si>
  <si>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</si>
  <si>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</si>
  <si>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</si>
  <si>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</si>
  <si>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</si>
  <si>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</si>
  <si>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</si>
  <si>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</si>
  <si>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</si>
  <si>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</si>
  <si>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</si>
  <si>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</si>
  <si>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</si>
  <si>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</si>
  <si>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</si>
  <si>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</si>
  <si>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</si>
  <si>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</si>
  <si>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</si>
  <si>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</si>
  <si>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</si>
  <si>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</si>
  <si>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</si>
  <si>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</si>
  <si>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</si>
  <si>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</si>
  <si>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</si>
  <si>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</si>
  <si>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</si>
  <si>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</si>
  <si>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</si>
  <si>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</si>
  <si>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</si>
  <si>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</si>
  <si>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</si>
  <si>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</si>
  <si>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</si>
  <si>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</si>
  <si>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</si>
  <si>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</si>
  <si>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</si>
  <si>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</si>
  <si>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</si>
  <si>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</si>
  <si>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</si>
  <si>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</si>
  <si>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</si>
  <si>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</si>
  <si>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</si>
  <si>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</si>
  <si>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</si>
  <si>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</si>
  <si>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</si>
  <si>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</si>
  <si>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</si>
  <si>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</si>
  <si>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</si>
  <si>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</si>
  <si>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</si>
  <si>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</si>
  <si>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</si>
  <si>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</si>
  <si>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</si>
  <si>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</si>
  <si>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</si>
  <si>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</si>
  <si>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</si>
  <si>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</si>
  <si>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</si>
  <si>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</si>
  <si>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</si>
  <si>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</si>
  <si>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</si>
  <si>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</si>
  <si>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</si>
  <si>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</si>
  <si>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</si>
  <si>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</si>
  <si>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</si>
  <si>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</si>
  <si>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</si>
  <si>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</si>
  <si>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</si>
  <si>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</si>
  <si>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</si>
  <si>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</si>
  <si>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</si>
  <si>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</si>
  <si>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</si>
  <si>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</si>
  <si>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</si>
  <si>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</si>
  <si>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</si>
  <si>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</si>
  <si>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</si>
  <si>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</si>
  <si>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</si>
  <si>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</si>
  <si>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</si>
  <si>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</si>
  <si>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</si>
  <si>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</si>
  <si>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</si>
  <si>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</si>
  <si>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</si>
  <si>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</si>
  <si>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</si>
  <si>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</si>
  <si>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</si>
  <si>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</si>
  <si>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</si>
  <si>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</si>
  <si>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</si>
  <si>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</si>
  <si>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</si>
  <si>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</si>
  <si>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</si>
  <si>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</si>
  <si>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</si>
  <si>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</si>
  <si>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</si>
  <si>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</si>
  <si>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</si>
  <si>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</si>
  <si>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</si>
  <si>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</si>
  <si>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</si>
  <si>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</si>
  <si>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</si>
  <si>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</si>
  <si>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</si>
  <si>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</si>
  <si>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</si>
  <si>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</si>
  <si>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</si>
  <si>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</si>
  <si>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</si>
  <si>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</si>
  <si>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</si>
  <si>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</si>
  <si>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</si>
  <si>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</si>
  <si>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</si>
  <si>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</si>
  <si>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</si>
  <si>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</si>
  <si>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</si>
  <si>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</si>
  <si>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</si>
  <si>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</si>
  <si>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</si>
  <si>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</si>
  <si>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</si>
  <si>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</si>
  <si>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</si>
  <si>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</si>
  <si>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</si>
  <si>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</si>
  <si>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</si>
  <si>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</si>
  <si>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</si>
  <si>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</si>
  <si>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</si>
  <si>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</si>
  <si>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</si>
  <si>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</si>
  <si>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</si>
  <si>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</si>
  <si>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</si>
  <si>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</si>
  <si>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</si>
  <si>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</si>
  <si>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</si>
  <si>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</si>
  <si>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</si>
  <si>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</si>
  <si>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</si>
  <si>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</si>
  <si>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</si>
  <si>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</si>
  <si>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</si>
  <si>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</si>
  <si>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</si>
  <si>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</si>
  <si>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</si>
  <si>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</si>
  <si>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</si>
  <si>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</si>
  <si>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</si>
  <si>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</si>
  <si>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</si>
  <si>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</si>
  <si>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</si>
  <si>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</si>
  <si>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</si>
  <si>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</si>
  <si>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</si>
  <si>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</si>
  <si>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</si>
  <si>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</si>
  <si>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</si>
  <si>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</si>
  <si>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</si>
  <si>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</si>
  <si>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</si>
  <si>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</si>
  <si>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</si>
  <si>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</si>
  <si>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</si>
  <si>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</si>
  <si>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</si>
  <si>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</si>
  <si>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</si>
  <si>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</si>
  <si>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</si>
  <si>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</si>
  <si>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</si>
  <si>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</si>
  <si>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</si>
  <si>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</si>
  <si>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</si>
  <si>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</si>
  <si>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</si>
  <si>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</si>
  <si>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</si>
  <si>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</si>
  <si>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</si>
  <si>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</si>
  <si>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</si>
  <si>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</si>
  <si>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</si>
  <si>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</si>
  <si>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</si>
  <si>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</si>
  <si>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</si>
  <si>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</si>
  <si>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</si>
  <si>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</si>
  <si>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</si>
  <si>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</si>
  <si>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</si>
  <si>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</si>
  <si>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</si>
  <si>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</si>
  <si>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</si>
  <si>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</si>
  <si>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</si>
  <si>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</si>
  <si>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</si>
  <si>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</si>
  <si>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</si>
  <si>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</si>
  <si>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</si>
  <si>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</si>
  <si>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</si>
  <si>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</si>
  <si>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</si>
  <si>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</si>
  <si>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</si>
  <si>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</si>
  <si>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</si>
  <si>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</si>
  <si>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</si>
  <si>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</si>
  <si>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</si>
  <si>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</si>
  <si>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</si>
  <si>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</si>
  <si>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</si>
  <si>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</si>
  <si>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</si>
  <si>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</si>
  <si>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</si>
  <si>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</si>
  <si>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</si>
  <si>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</si>
  <si>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</si>
  <si>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</si>
  <si>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</si>
  <si>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</si>
  <si>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</si>
  <si>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</si>
  <si>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</si>
  <si>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</si>
  <si>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</si>
  <si>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</si>
  <si>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</si>
  <si>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</si>
  <si>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</si>
  <si>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</si>
  <si>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</si>
  <si>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</si>
  <si>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</si>
  <si>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</si>
  <si>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</si>
  <si>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</si>
  <si>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</si>
  <si>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</si>
  <si>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</si>
  <si>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</si>
  <si>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</si>
  <si>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</si>
  <si>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</si>
  <si>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</si>
  <si>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</si>
  <si>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</si>
  <si>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</si>
  <si>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</si>
  <si>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</si>
  <si>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</si>
  <si>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</si>
  <si>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</si>
  <si>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</si>
  <si>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</si>
  <si>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</si>
  <si>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</si>
  <si>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</si>
  <si>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</si>
  <si>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</si>
  <si>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</si>
  <si>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</si>
  <si>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</si>
  <si>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</si>
  <si>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</si>
  <si>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</si>
  <si>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</si>
  <si>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</si>
  <si>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</si>
  <si>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</si>
  <si>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</si>
  <si>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</si>
  <si>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</si>
  <si>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</si>
  <si>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</si>
  <si>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</si>
  <si>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</si>
  <si>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</si>
  <si>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</si>
  <si>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</si>
  <si>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</si>
  <si>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</si>
  <si>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</si>
  <si>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</si>
  <si>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</si>
  <si>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</si>
  <si>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</si>
  <si>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</si>
  <si>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</si>
  <si>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</si>
  <si>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</si>
  <si>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</si>
  <si>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</si>
  <si>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</si>
  <si>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</si>
  <si>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</si>
  <si>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</si>
  <si>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</si>
  <si>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</si>
  <si>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</si>
  <si>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</si>
  <si>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</si>
  <si>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</si>
  <si>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</si>
  <si>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</si>
  <si>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</si>
  <si>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</si>
  <si>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</si>
  <si>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</si>
  <si>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</si>
  <si>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</si>
  <si>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</si>
  <si>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</si>
  <si>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</si>
  <si>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</si>
  <si>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</si>
  <si>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</si>
  <si>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</si>
  <si>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</si>
  <si>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</si>
  <si>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</si>
  <si>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</si>
  <si>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</si>
  <si>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</si>
  <si>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</si>
  <si>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</si>
  <si>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</si>
  <si>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</si>
  <si>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</si>
  <si>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</si>
  <si>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</si>
  <si>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</si>
  <si>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</si>
  <si>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</si>
  <si>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</si>
  <si>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</si>
  <si>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</si>
  <si>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</si>
  <si>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</si>
  <si>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</si>
  <si>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</si>
  <si>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</si>
  <si>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</si>
  <si>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</si>
  <si>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</si>
  <si>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</si>
  <si>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</si>
  <si>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</si>
  <si>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</si>
  <si>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</si>
  <si>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</si>
  <si>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</si>
  <si>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</si>
  <si>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</si>
  <si>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</si>
  <si>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</si>
  <si>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</si>
  <si>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</si>
  <si>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</si>
  <si>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</si>
  <si>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</si>
  <si>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</si>
  <si>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</si>
  <si>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</si>
  <si>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</si>
  <si>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</si>
  <si>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</si>
  <si>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</si>
  <si>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</si>
  <si>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</si>
  <si>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</si>
  <si>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</si>
  <si>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</si>
  <si>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</si>
  <si>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</si>
  <si>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</si>
  <si>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</si>
  <si>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</si>
  <si>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</si>
  <si>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</si>
  <si>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</si>
  <si>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</si>
  <si>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</si>
  <si>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</si>
  <si>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</si>
  <si>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</si>
  <si>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</si>
  <si>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</si>
  <si>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</si>
  <si>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</si>
  <si>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</si>
  <si>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</si>
  <si>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</si>
  <si>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</si>
  <si>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</si>
  <si>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</si>
  <si>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</si>
  <si>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</si>
  <si>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</si>
  <si>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</si>
  <si>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</si>
  <si>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</si>
  <si>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</si>
  <si>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</si>
  <si>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</si>
  <si>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</si>
  <si>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</si>
  <si>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</si>
  <si>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</si>
  <si>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</si>
  <si>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</si>
  <si>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</si>
  <si>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</si>
  <si>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</si>
  <si>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</si>
  <si>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</si>
  <si>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</si>
  <si>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</si>
  <si>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</si>
  <si>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</si>
  <si>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</si>
  <si>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</si>
  <si>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</si>
  <si>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</si>
  <si>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</si>
  <si>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</si>
  <si>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</si>
  <si>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</si>
  <si>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</si>
  <si>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</si>
  <si>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</si>
  <si>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</si>
  <si>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</si>
  <si>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</si>
  <si>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</si>
  <si>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</si>
  <si>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</si>
  <si>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</si>
  <si>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</si>
  <si>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</si>
  <si>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</si>
  <si>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</si>
  <si>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</si>
  <si>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</si>
  <si>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</si>
  <si>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</si>
  <si>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</si>
  <si>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</si>
  <si>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</si>
  <si>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</si>
  <si>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</si>
  <si>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</si>
  <si>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</si>
  <si>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</si>
  <si>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</si>
  <si>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</si>
  <si>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</si>
  <si>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</si>
  <si>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</si>
  <si>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</si>
  <si>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</si>
  <si>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</si>
  <si>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</si>
  <si>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</si>
  <si>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</si>
  <si>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</si>
  <si>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</si>
  <si>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</si>
  <si>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</si>
  <si>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</si>
  <si>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</si>
  <si>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</si>
  <si>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</si>
  <si>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</si>
  <si>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</si>
  <si>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</si>
  <si>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</si>
  <si>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</si>
  <si>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</si>
  <si>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</si>
  <si>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</si>
  <si>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</si>
  <si>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</si>
  <si>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</si>
  <si>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</si>
  <si>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</si>
  <si>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</si>
  <si>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</si>
  <si>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</si>
  <si>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</si>
  <si>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</si>
  <si>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</si>
  <si>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</si>
  <si>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</si>
  <si>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</si>
  <si>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</si>
  <si>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</si>
  <si>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</si>
  <si>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</si>
  <si>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</si>
  <si>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</si>
  <si>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</si>
  <si>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</si>
  <si>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</si>
  <si>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</si>
  <si>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</si>
  <si>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</si>
  <si>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</si>
  <si>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</si>
  <si>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</si>
  <si>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</si>
  <si>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</si>
  <si>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</si>
  <si>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</si>
  <si>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</si>
  <si>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</si>
  <si>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</si>
  <si>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</si>
  <si>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</si>
  <si>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</si>
  <si>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</si>
  <si>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</si>
  <si>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</si>
  <si>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</si>
  <si>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</si>
  <si>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</si>
  <si>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</si>
  <si>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</si>
  <si>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</si>
  <si>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</si>
  <si>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</si>
  <si>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</si>
  <si>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</si>
  <si>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</si>
  <si>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</si>
  <si>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</si>
  <si>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</si>
  <si>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</si>
  <si>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</si>
  <si>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</si>
  <si>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</si>
  <si>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</si>
  <si>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</si>
  <si>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</si>
  <si>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</si>
  <si>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</si>
  <si>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</si>
  <si>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</si>
  <si>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</si>
  <si>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</si>
  <si>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</si>
  <si>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</si>
  <si>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</si>
  <si>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</si>
  <si>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</si>
  <si>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</si>
  <si>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</si>
  <si>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</si>
  <si>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</si>
  <si>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</si>
  <si>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</si>
  <si>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</si>
  <si>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</si>
  <si>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</si>
  <si>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</si>
  <si>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</si>
  <si>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</si>
  <si>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</si>
  <si>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</si>
  <si>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</si>
  <si>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</si>
  <si>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</si>
  <si>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</si>
  <si>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</si>
  <si>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</si>
  <si>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</si>
  <si>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</si>
  <si>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</si>
  <si>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</si>
  <si>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</si>
  <si>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</si>
  <si>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</si>
  <si>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</si>
  <si>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</si>
  <si>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</si>
  <si>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</si>
  <si>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</si>
  <si>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</si>
  <si>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</si>
  <si>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</si>
  <si>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</si>
  <si>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</si>
  <si>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</si>
  <si>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</si>
  <si>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</si>
  <si>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</si>
  <si>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</si>
  <si>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</si>
  <si>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</si>
  <si>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</si>
  <si>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</si>
  <si>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</si>
  <si>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</si>
  <si>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</si>
  <si>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</si>
  <si>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</si>
  <si>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</si>
  <si>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</si>
  <si>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</si>
  <si>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</si>
  <si>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</si>
  <si>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</si>
  <si>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</si>
  <si>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</si>
  <si>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</si>
  <si>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</si>
  <si>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</si>
  <si>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</si>
  <si>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</si>
  <si>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</si>
  <si>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</si>
  <si>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</si>
  <si>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</si>
  <si>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</si>
  <si>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</si>
  <si>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</si>
  <si>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</si>
  <si>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</si>
  <si>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</si>
  <si>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</si>
  <si>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</si>
  <si>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</si>
  <si>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</si>
  <si>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</si>
  <si>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</si>
  <si>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</si>
  <si>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</si>
  <si>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</si>
  <si>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</si>
  <si>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</si>
  <si>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</si>
  <si>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</si>
  <si>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</si>
  <si>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</si>
  <si>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</si>
  <si>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</si>
  <si>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</si>
  <si>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</si>
  <si>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</si>
  <si>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</si>
  <si>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</si>
  <si>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</si>
  <si>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</si>
  <si>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</si>
  <si>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</si>
  <si>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</si>
  <si>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</si>
  <si>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</si>
  <si>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</si>
  <si>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</si>
  <si>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</si>
  <si>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</si>
  <si>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</si>
  <si>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</si>
  <si>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</si>
  <si>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</si>
  <si>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</si>
  <si>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</si>
  <si>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</si>
  <si>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</si>
  <si>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</si>
  <si>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</si>
  <si>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</si>
  <si>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</si>
  <si>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</si>
  <si>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</si>
  <si>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</si>
  <si>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</si>
  <si>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</si>
  <si>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</si>
  <si>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</si>
  <si>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</si>
  <si>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</si>
  <si>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</si>
  <si>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</si>
  <si>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</si>
  <si>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</si>
  <si>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</si>
  <si>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</si>
  <si>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</si>
  <si>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</si>
  <si>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</si>
  <si>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</si>
  <si>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</si>
  <si>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</si>
  <si>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</si>
  <si>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</si>
  <si>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</si>
  <si>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</si>
  <si>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</si>
  <si>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</si>
  <si>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</si>
  <si>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</si>
  <si>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</si>
  <si>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</si>
  <si>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</si>
  <si>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</si>
  <si>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</si>
  <si>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</si>
  <si>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</si>
  <si>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</si>
  <si>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</si>
  <si>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</si>
  <si>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</si>
  <si>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</si>
  <si>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</si>
  <si>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</si>
  <si>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</si>
  <si>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</si>
  <si>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</si>
  <si>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</si>
  <si>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</si>
  <si>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</si>
  <si>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</si>
  <si>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</si>
  <si>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</si>
  <si>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</si>
  <si>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</si>
  <si>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</si>
  <si>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</si>
  <si>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</si>
  <si>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</si>
  <si>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</si>
  <si>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</si>
  <si>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</si>
  <si>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</si>
  <si>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</si>
  <si>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</si>
  <si>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</si>
  <si>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</si>
  <si>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</si>
  <si>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</si>
  <si>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</si>
  <si>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</si>
  <si>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</si>
  <si>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</si>
  <si>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</si>
  <si>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</si>
  <si>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</si>
  <si>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</si>
  <si>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</si>
  <si>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</si>
  <si>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</si>
  <si>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</si>
  <si>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</si>
  <si>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</si>
  <si>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</si>
  <si>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</si>
  <si>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</si>
  <si>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</si>
  <si>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</si>
  <si>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</si>
  <si>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</si>
  <si>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</si>
  <si>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</si>
  <si>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</si>
  <si>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</si>
  <si>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</si>
  <si>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</si>
  <si>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</si>
  <si>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</si>
  <si>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</si>
  <si>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</si>
  <si>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</si>
  <si>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</si>
  <si>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</si>
  <si>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</si>
  <si>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</si>
  <si>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</si>
  <si>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</si>
  <si>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</si>
  <si>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</si>
  <si>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</si>
  <si>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</si>
  <si>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</si>
  <si>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</si>
  <si>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</si>
  <si>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</si>
  <si>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</si>
  <si>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</si>
  <si>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</si>
  <si>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</si>
  <si>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</si>
  <si>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</si>
  <si>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</si>
  <si>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</si>
  <si>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</si>
  <si>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</si>
  <si>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</si>
  <si>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</si>
  <si>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</si>
  <si>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</si>
  <si>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</si>
  <si>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</si>
  <si>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</si>
  <si>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</si>
  <si>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</si>
  <si>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</si>
  <si>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</si>
  <si>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</si>
  <si>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</si>
  <si>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</si>
  <si>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</si>
  <si>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</si>
  <si>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</si>
  <si>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</si>
  <si>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</si>
  <si>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</si>
  <si>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</si>
  <si>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</si>
  <si>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</si>
  <si>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</si>
  <si>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</si>
  <si>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</si>
  <si>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</si>
  <si>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</si>
  <si>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</si>
  <si>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</si>
  <si>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</si>
  <si>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</si>
  <si>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</si>
  <si>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</si>
  <si>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</si>
  <si>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</si>
  <si>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</si>
  <si>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</si>
  <si>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</si>
  <si>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</si>
  <si>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</si>
  <si>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</si>
  <si>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</si>
  <si>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</si>
  <si>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</si>
  <si>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</si>
  <si>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</si>
  <si>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</si>
  <si>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</si>
  <si>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</si>
  <si>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</si>
  <si>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</si>
  <si>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</si>
  <si>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</si>
  <si>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</si>
  <si>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</si>
  <si>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</si>
  <si>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</si>
  <si>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</si>
  <si>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</si>
  <si>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</si>
  <si>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</si>
  <si>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</si>
  <si>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</si>
  <si>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</si>
  <si>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</si>
  <si>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</si>
  <si>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</si>
  <si>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</si>
  <si>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</si>
  <si>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</si>
  <si>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</si>
  <si>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</si>
  <si>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</si>
  <si>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</si>
  <si>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</si>
  <si>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</si>
  <si>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</si>
  <si>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</si>
  <si>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</si>
  <si>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</si>
  <si>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</si>
  <si>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</si>
  <si>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</si>
  <si>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</si>
  <si>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</si>
  <si>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</si>
  <si>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</si>
  <si>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</si>
  <si>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</si>
  <si>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</si>
  <si>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</si>
  <si>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</si>
  <si>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</si>
  <si>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</si>
  <si>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</si>
  <si>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</si>
  <si>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</si>
  <si>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</si>
  <si>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</si>
  <si>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</si>
  <si>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</si>
  <si>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</si>
  <si>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</si>
  <si>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</si>
  <si>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</si>
  <si>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</si>
  <si>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</si>
  <si>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</si>
  <si>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</si>
  <si>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</si>
  <si>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</si>
  <si>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</si>
  <si>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</si>
  <si>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</si>
  <si>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</si>
  <si>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</si>
  <si>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</si>
  <si>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</si>
  <si>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</si>
  <si>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</si>
  <si>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</si>
  <si>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</si>
  <si>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</si>
  <si>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</si>
  <si>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</si>
  <si>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</si>
  <si>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</si>
  <si>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</si>
  <si>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</si>
  <si>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</si>
  <si>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</si>
  <si>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</si>
  <si>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</si>
  <si>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</si>
  <si>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</si>
  <si>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</si>
  <si>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</si>
  <si>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</si>
  <si>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</si>
  <si>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</si>
  <si>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</si>
  <si>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</si>
  <si>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</si>
  <si>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</si>
  <si>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</si>
  <si>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</si>
  <si>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</si>
  <si>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</si>
  <si>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</si>
  <si>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</si>
  <si>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</si>
  <si>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</si>
  <si>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</si>
  <si>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</si>
  <si>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</si>
  <si>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</si>
  <si>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</si>
  <si>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</si>
  <si>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</si>
  <si>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</si>
  <si>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</si>
  <si>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</si>
  <si>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</si>
  <si>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</si>
  <si>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</si>
  <si>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</si>
  <si>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</si>
  <si>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</si>
  <si>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</si>
  <si>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</si>
  <si>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</si>
  <si>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</si>
  <si>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</si>
  <si>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</si>
  <si>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</si>
  <si>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</si>
  <si>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</si>
  <si>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</si>
  <si>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</si>
  <si>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</si>
  <si>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</si>
  <si>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</si>
  <si>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</si>
  <si>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</si>
  <si>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</si>
  <si>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</si>
  <si>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</si>
  <si>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</si>
  <si>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</si>
  <si>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</si>
  <si>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</si>
  <si>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</si>
  <si>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</si>
  <si>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</si>
  <si>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</si>
  <si>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</si>
  <si>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</si>
  <si>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</si>
  <si>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</si>
  <si>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</si>
  <si>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</si>
  <si>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</si>
  <si>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</si>
  <si>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</si>
  <si>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</si>
  <si>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</si>
  <si>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</si>
  <si>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</si>
  <si>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</si>
  <si>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</si>
  <si>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</si>
  <si>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</si>
  <si>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</si>
  <si>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</si>
  <si>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</si>
  <si>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</si>
  <si>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</si>
  <si>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</si>
  <si>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</si>
  <si>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</si>
  <si>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</si>
  <si>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</si>
  <si>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</si>
  <si>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</si>
  <si>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</si>
  <si>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</si>
  <si>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</si>
  <si>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</si>
  <si>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</si>
  <si>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</si>
  <si>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</si>
  <si>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</si>
  <si>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</si>
  <si>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</si>
  <si>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</si>
  <si>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</si>
  <si>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</si>
  <si>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</si>
  <si>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</si>
  <si>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</si>
  <si>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</si>
  <si>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</si>
  <si>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</si>
  <si>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</si>
  <si>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</si>
  <si>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</si>
  <si>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</si>
  <si>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</si>
  <si>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</si>
  <si>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</si>
  <si>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</si>
  <si>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</si>
  <si>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</si>
  <si>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</si>
  <si>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</si>
  <si>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</si>
  <si>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</si>
  <si>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</si>
  <si>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</si>
  <si>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</si>
  <si>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</si>
  <si>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</si>
  <si>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</si>
  <si>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</si>
  <si>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</si>
  <si>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</si>
  <si>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</si>
  <si>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</si>
  <si>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</si>
  <si>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</si>
  <si>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</si>
  <si>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</si>
  <si>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</si>
  <si>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</si>
  <si>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</si>
  <si>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</si>
  <si>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</si>
  <si>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</si>
  <si>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</si>
  <si>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</si>
  <si>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</si>
  <si>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</si>
  <si>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</si>
  <si>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</si>
  <si>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</si>
  <si>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</si>
  <si>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</si>
  <si>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</si>
  <si>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</si>
  <si>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</si>
  <si>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</si>
  <si>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</si>
  <si>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</si>
  <si>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</si>
  <si>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</si>
  <si>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</si>
  <si>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</si>
  <si>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</si>
  <si>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</si>
  <si>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</si>
  <si>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</si>
  <si>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</si>
  <si>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</si>
  <si>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</si>
  <si>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</si>
  <si>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</si>
  <si>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</si>
  <si>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</si>
  <si>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</si>
  <si>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</si>
  <si>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</si>
  <si>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</si>
  <si>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</si>
  <si>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</si>
  <si>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</si>
  <si>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</si>
  <si>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</si>
  <si>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</si>
  <si>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</si>
  <si>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</si>
  <si>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</si>
  <si>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</si>
  <si>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</si>
  <si>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</si>
  <si>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</si>
  <si>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</si>
  <si>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</si>
  <si>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</si>
  <si>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</si>
  <si>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</si>
  <si>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</si>
  <si>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</si>
  <si>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</si>
  <si>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</si>
  <si>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</si>
  <si>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</si>
  <si>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</si>
  <si>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</si>
  <si>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</si>
  <si>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</si>
  <si>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</si>
  <si>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</si>
  <si>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</si>
  <si>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</si>
  <si>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</si>
  <si>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</si>
  <si>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</si>
  <si>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</si>
  <si>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</si>
  <si>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</si>
  <si>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</si>
  <si>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</si>
  <si>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</si>
  <si>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</si>
  <si>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</si>
  <si>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</si>
  <si>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</si>
  <si>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</si>
  <si>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</si>
  <si>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</si>
  <si>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</si>
  <si>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</si>
  <si>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</si>
  <si>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</si>
  <si>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</si>
  <si>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</si>
  <si>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</si>
  <si>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</si>
  <si>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</si>
  <si>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</si>
  <si>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</si>
  <si>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</si>
  <si>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</si>
  <si>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</si>
  <si>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</si>
  <si>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</si>
  <si>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</si>
  <si>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</si>
  <si>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</si>
  <si>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</si>
  <si>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</si>
  <si>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</si>
  <si>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</si>
  <si>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</si>
  <si>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</si>
  <si>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</si>
  <si>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</si>
  <si>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</si>
  <si>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</si>
  <si>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</si>
  <si>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</si>
  <si>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</si>
  <si>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</si>
  <si>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</si>
  <si>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</si>
  <si>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</si>
  <si>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</si>
  <si>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</si>
  <si>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</si>
  <si>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</si>
  <si>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</si>
  <si>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</si>
  <si>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</si>
  <si>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</si>
  <si>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</si>
  <si>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</si>
  <si>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</si>
  <si>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</si>
  <si>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</si>
  <si>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</si>
  <si>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</si>
  <si>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</si>
  <si>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</si>
  <si>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</si>
  <si>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</si>
  <si>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</si>
  <si>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</si>
  <si>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</si>
  <si>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</si>
  <si>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</si>
  <si>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</si>
  <si>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</si>
  <si>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</si>
  <si>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</si>
  <si>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</si>
  <si>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</si>
  <si>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</si>
  <si>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</si>
  <si>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</si>
  <si>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</si>
  <si>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</si>
  <si>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</si>
  <si>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</si>
  <si>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</si>
  <si>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</si>
  <si>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</si>
  <si>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</si>
  <si>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</si>
  <si>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</si>
  <si>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</si>
  <si>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</si>
  <si>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</si>
  <si>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</si>
  <si>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</si>
  <si>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</si>
  <si>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</si>
  <si>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</si>
  <si>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</si>
  <si>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</si>
  <si>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</si>
  <si>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</si>
  <si>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</si>
  <si>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</si>
  <si>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</si>
  <si>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</si>
  <si>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</si>
  <si>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</si>
  <si>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</si>
  <si>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</si>
  <si>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</si>
  <si>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</si>
  <si>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</si>
  <si>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</si>
  <si>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</si>
  <si>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</si>
  <si>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</si>
  <si>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</si>
  <si>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</si>
  <si>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</si>
  <si>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</si>
  <si>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</si>
  <si>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</si>
  <si>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</si>
  <si>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</si>
  <si>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</si>
  <si>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</si>
  <si>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</si>
  <si>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</si>
  <si>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</si>
  <si>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</si>
  <si>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</si>
  <si>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</si>
  <si>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</si>
  <si>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</si>
  <si>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</si>
  <si>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</si>
  <si>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</si>
  <si>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</si>
  <si>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</si>
  <si>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</si>
  <si>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</si>
  <si>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</si>
  <si>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</si>
  <si>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</si>
  <si>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</si>
  <si>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</si>
  <si>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</si>
  <si>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</si>
  <si>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</si>
  <si>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</si>
  <si>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</si>
  <si>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</si>
  <si>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</si>
  <si>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</si>
  <si>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</si>
  <si>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</si>
  <si>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</si>
  <si>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</si>
  <si>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</si>
  <si>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</si>
  <si>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</si>
  <si>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</si>
  <si>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</si>
  <si>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</si>
  <si>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</si>
  <si>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</si>
  <si>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</si>
  <si>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</si>
  <si>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</si>
  <si>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</si>
  <si>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</si>
  <si>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</si>
  <si>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</si>
  <si>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</si>
  <si>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</si>
  <si>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</si>
  <si>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</si>
  <si>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</si>
  <si>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</si>
  <si>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</si>
  <si>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</si>
  <si>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</si>
  <si>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</si>
  <si>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</si>
  <si>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</si>
  <si>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</si>
  <si>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</si>
  <si>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</si>
  <si>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</si>
  <si>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</si>
  <si>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</si>
  <si>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</si>
  <si>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</si>
  <si>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</si>
  <si>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</si>
  <si>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</si>
  <si>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</si>
  <si>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</si>
  <si>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</si>
  <si>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</si>
  <si>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</si>
  <si>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</si>
  <si>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</si>
  <si>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</si>
  <si>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</si>
  <si>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</si>
  <si>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</si>
  <si>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</si>
  <si>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</si>
  <si>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</si>
  <si>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</si>
  <si>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</si>
  <si>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</si>
  <si>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</si>
  <si>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</si>
  <si>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</si>
  <si>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</si>
  <si>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</si>
  <si>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</si>
  <si>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</si>
  <si>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</si>
  <si>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</si>
  <si>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</si>
  <si>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</si>
  <si>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</si>
  <si>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</si>
  <si>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</si>
  <si>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</si>
  <si>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</si>
  <si>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</si>
  <si>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</si>
  <si>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</si>
  <si>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</si>
  <si>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</si>
  <si>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</si>
  <si>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</si>
  <si>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</si>
  <si>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</si>
  <si>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</si>
  <si>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</si>
  <si>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</si>
  <si>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</si>
  <si>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</si>
  <si>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</si>
  <si>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</si>
  <si>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</si>
  <si>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</si>
  <si>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</si>
  <si>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</si>
  <si>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</si>
  <si>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</si>
  <si>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</si>
  <si>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</si>
  <si>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</si>
  <si>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</si>
  <si>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</si>
  <si>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</si>
  <si>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</si>
  <si>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</si>
  <si>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</si>
  <si>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</si>
  <si>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</si>
  <si>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</si>
  <si>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</si>
  <si>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</si>
  <si>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</si>
  <si>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</si>
  <si>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</si>
  <si>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</si>
  <si>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</si>
  <si>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</si>
  <si>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</si>
  <si>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</si>
  <si>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</si>
  <si>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</si>
  <si>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</si>
  <si>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</si>
  <si>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</si>
  <si>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</si>
  <si>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</si>
  <si>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</si>
  <si>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</si>
  <si>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</si>
  <si>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</si>
  <si>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</si>
  <si>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</si>
  <si>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</si>
  <si>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</si>
  <si>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</si>
  <si>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</si>
  <si>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</si>
  <si>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</si>
  <si>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</si>
  <si>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</si>
  <si>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</si>
  <si>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</si>
  <si>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</si>
  <si>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</si>
  <si>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</si>
  <si>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</si>
  <si>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</si>
  <si>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</si>
  <si>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</si>
  <si>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</si>
  <si>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</si>
  <si>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</si>
  <si>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</si>
  <si>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</si>
  <si>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</si>
  <si>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</si>
  <si>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</si>
  <si>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</si>
  <si>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</si>
  <si>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</si>
  <si>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</si>
  <si>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</si>
  <si>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</si>
  <si>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</si>
  <si>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</si>
  <si>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</si>
  <si>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</si>
  <si>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</si>
  <si>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</si>
  <si>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</si>
  <si>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</si>
  <si>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</si>
  <si>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</si>
  <si>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</si>
  <si>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</si>
  <si>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</si>
  <si>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</si>
  <si>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</si>
  <si>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</si>
  <si>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</si>
  <si>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</si>
  <si>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</si>
  <si>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</si>
  <si>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</si>
  <si>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</si>
  <si>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</si>
  <si>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</si>
  <si>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</si>
  <si>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</si>
  <si>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</si>
  <si>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</si>
  <si>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</si>
  <si>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</si>
  <si>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</si>
  <si>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</si>
  <si>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</si>
  <si>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</si>
  <si>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</si>
  <si>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</si>
  <si>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</si>
  <si>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</si>
  <si>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</si>
  <si>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</si>
  <si>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</si>
  <si>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</si>
  <si>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</si>
  <si>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</si>
  <si>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</si>
  <si>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</si>
  <si>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</si>
  <si>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</si>
  <si>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</si>
  <si>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</si>
  <si>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</si>
  <si>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</si>
  <si>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</si>
  <si>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</si>
  <si>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</si>
  <si>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</si>
  <si>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</si>
  <si>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</si>
  <si>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</si>
  <si>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</si>
  <si>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</si>
  <si>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</si>
  <si>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</si>
  <si>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</si>
  <si>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</si>
  <si>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</si>
  <si>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</si>
  <si>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</si>
  <si>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</si>
  <si>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</si>
  <si>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</si>
  <si>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</si>
  <si>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</si>
  <si>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</si>
  <si>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</si>
  <si>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</si>
  <si>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</si>
  <si>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</si>
  <si>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</si>
  <si>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</si>
  <si>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</si>
  <si>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</si>
  <si>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</si>
  <si>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</si>
  <si>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</si>
  <si>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</si>
  <si>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</si>
  <si>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</si>
  <si>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</si>
  <si>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</si>
  <si>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</si>
  <si>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</si>
  <si>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</si>
  <si>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</si>
  <si>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</si>
  <si>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</si>
  <si>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</si>
  <si>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</si>
  <si>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</si>
  <si>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</si>
  <si>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</si>
  <si>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</si>
  <si>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</si>
  <si>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</si>
  <si>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</si>
  <si>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</si>
  <si>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</si>
  <si>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</si>
  <si>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</si>
  <si>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</si>
  <si>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</si>
  <si>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</si>
  <si>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</si>
  <si>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</si>
  <si>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</si>
  <si>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</si>
  <si>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</si>
  <si>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</si>
  <si>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</si>
  <si>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</si>
  <si>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</si>
  <si>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</si>
  <si>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</si>
  <si>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</si>
  <si>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</si>
  <si>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</si>
  <si>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</si>
  <si>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</si>
  <si>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</si>
  <si>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</si>
  <si>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</si>
  <si>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</si>
  <si>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</si>
  <si>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</si>
  <si>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</si>
  <si>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</si>
  <si>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</si>
  <si>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</si>
  <si>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</si>
  <si>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</si>
  <si>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</si>
  <si>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</si>
  <si>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</si>
  <si>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</si>
  <si>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</si>
  <si>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</si>
  <si>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</si>
  <si>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</si>
  <si>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</si>
  <si>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</si>
  <si>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</si>
  <si>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</si>
  <si>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</si>
  <si>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</si>
  <si>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</si>
  <si>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</si>
  <si>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</si>
  <si>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</si>
  <si>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</si>
  <si>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</si>
  <si>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</si>
  <si>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</si>
  <si>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</si>
  <si>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</si>
  <si>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</si>
  <si>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</si>
  <si>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</si>
  <si>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</si>
  <si>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</si>
  <si>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</si>
  <si>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</si>
  <si>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</si>
  <si>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</si>
  <si>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</si>
  <si>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</si>
  <si>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</si>
  <si>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</si>
  <si>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</si>
  <si>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</si>
  <si>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</si>
  <si>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</si>
  <si>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</si>
  <si>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</si>
  <si>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</si>
  <si>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</si>
  <si>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</si>
  <si>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</si>
  <si>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</si>
  <si>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</si>
  <si>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</si>
  <si>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</si>
  <si>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</si>
  <si>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</si>
  <si>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</si>
  <si>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</si>
  <si>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</si>
  <si>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</si>
  <si>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</si>
  <si>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</si>
  <si>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</si>
  <si>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</si>
  <si>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</si>
  <si>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</si>
  <si>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</si>
  <si>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</si>
  <si>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</si>
  <si>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</si>
  <si>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</si>
  <si>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</si>
  <si>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</si>
  <si>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</si>
  <si>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</si>
  <si>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</si>
  <si>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</si>
  <si>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</si>
  <si>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</si>
  <si>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</si>
  <si>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</si>
  <si>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</si>
  <si>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</si>
  <si>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</si>
  <si>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</si>
  <si>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</si>
  <si>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</si>
  <si>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</si>
  <si>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</si>
  <si>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</si>
  <si>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</si>
  <si>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</si>
  <si>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</si>
  <si>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</si>
  <si>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</si>
  <si>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</si>
  <si>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</si>
  <si>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</si>
  <si>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</si>
  <si>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</si>
  <si>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</si>
  <si>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</si>
  <si>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</si>
  <si>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</si>
  <si>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</si>
  <si>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</si>
  <si>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</si>
  <si>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</si>
  <si>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</si>
  <si>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</si>
  <si>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</si>
  <si>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</si>
  <si>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</si>
  <si>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</si>
  <si>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</si>
  <si>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</si>
  <si>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</si>
  <si>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</si>
  <si>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</si>
  <si>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</si>
  <si>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</si>
  <si>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</si>
  <si>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</si>
  <si>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</si>
  <si>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</si>
  <si>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</si>
  <si>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</si>
  <si>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</si>
  <si>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</si>
  <si>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</si>
  <si>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</si>
  <si>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</si>
  <si>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</si>
  <si>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</si>
  <si>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</si>
  <si>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</si>
  <si>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</si>
  <si>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</si>
  <si>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</si>
  <si>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</si>
  <si>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</si>
  <si>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</si>
  <si>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</si>
  <si>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</si>
  <si>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</si>
  <si>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</si>
  <si>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</si>
  <si>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</si>
  <si>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</si>
  <si>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</si>
  <si>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</si>
  <si>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</si>
  <si>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</si>
  <si>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</si>
  <si>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</si>
  <si>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</si>
  <si>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</si>
  <si>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</si>
  <si>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</si>
  <si>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</si>
  <si>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</si>
  <si>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</si>
  <si>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</si>
  <si>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</si>
  <si>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</si>
  <si>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</si>
  <si>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</si>
  <si>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</si>
  <si>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</si>
  <si>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</si>
  <si>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</si>
  <si>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</si>
  <si>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</si>
  <si>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</si>
  <si>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</si>
  <si>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</si>
  <si>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</si>
  <si>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</si>
  <si>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</si>
  <si>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</si>
  <si>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</si>
  <si>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</si>
  <si>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</si>
  <si>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</si>
  <si>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</si>
  <si>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</si>
  <si>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</si>
  <si>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</si>
  <si>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</si>
  <si>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</si>
  <si>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</si>
  <si>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</si>
  <si>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</si>
  <si>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</si>
  <si>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</si>
  <si>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</si>
  <si>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</si>
  <si>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</si>
  <si>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</si>
  <si>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</si>
  <si>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</si>
  <si>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</si>
  <si>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</si>
  <si>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</si>
  <si>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</si>
  <si>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</si>
  <si>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</si>
  <si>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</si>
  <si>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</si>
  <si>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</si>
  <si>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</si>
  <si>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</si>
  <si>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</si>
  <si>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</si>
  <si>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</si>
  <si>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</si>
  <si>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</si>
  <si>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</si>
  <si>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</si>
  <si>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</si>
  <si>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</si>
  <si>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</si>
  <si>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</si>
  <si>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</si>
  <si>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</si>
  <si>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</si>
  <si>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</si>
  <si>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</si>
  <si>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</si>
  <si>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</si>
  <si>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</si>
  <si>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</si>
  <si>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</si>
  <si>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</si>
  <si>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</si>
  <si>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</si>
  <si>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</si>
  <si>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</si>
  <si>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</si>
  <si>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</si>
  <si>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</si>
  <si>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</si>
  <si>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</si>
  <si>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</si>
  <si>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</si>
  <si>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</si>
  <si>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</si>
  <si>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</si>
  <si>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</si>
  <si>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</si>
  <si>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</si>
  <si>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</si>
  <si>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</si>
  <si>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</si>
  <si>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</si>
  <si>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</si>
  <si>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</si>
  <si>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</si>
  <si>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</si>
  <si>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</si>
  <si>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</si>
  <si>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</si>
  <si>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</si>
  <si>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</si>
  <si>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</si>
  <si>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</si>
  <si>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</si>
  <si>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</si>
  <si>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</si>
  <si>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</si>
  <si>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</si>
  <si>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</si>
  <si>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</si>
  <si>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</si>
  <si>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</si>
  <si>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</si>
  <si>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</si>
  <si>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</si>
  <si>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</si>
  <si>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</si>
  <si>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</si>
  <si>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</si>
  <si>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</si>
  <si>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</si>
  <si>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</si>
  <si>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</si>
  <si>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</si>
  <si>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</si>
  <si>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</si>
  <si>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</si>
  <si>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</si>
  <si>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</si>
  <si>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</si>
  <si>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</si>
  <si>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</si>
  <si>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</si>
  <si>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</si>
  <si>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</si>
  <si>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</si>
  <si>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</si>
  <si>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</si>
  <si>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</si>
  <si>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</si>
  <si>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</si>
  <si>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</si>
  <si>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</si>
  <si>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</si>
  <si>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</si>
  <si>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</si>
  <si>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</si>
  <si>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</si>
  <si>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</si>
  <si>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</si>
  <si>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</si>
  <si>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</si>
  <si>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</si>
  <si>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</si>
  <si>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</si>
  <si>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</si>
  <si>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</si>
  <si>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</si>
  <si>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</si>
  <si>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</si>
  <si>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</si>
  <si>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</si>
  <si>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</si>
  <si>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</si>
  <si>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</si>
  <si>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</si>
  <si>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</si>
  <si>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</si>
  <si>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</si>
  <si>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</si>
  <si>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</si>
  <si>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</si>
  <si>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</si>
  <si>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</si>
  <si>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</si>
  <si>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</si>
  <si>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</si>
  <si>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</si>
  <si>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</si>
  <si>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</si>
  <si>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</si>
  <si>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</si>
  <si>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</si>
  <si>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</si>
  <si>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</si>
  <si>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</si>
  <si>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</si>
  <si>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</si>
  <si>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</si>
  <si>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</si>
  <si>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</si>
  <si>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</si>
  <si>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</si>
  <si>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</si>
  <si>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</si>
  <si>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</si>
  <si>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</si>
  <si>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</si>
  <si>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</si>
  <si>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</si>
  <si>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</si>
  <si>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</si>
  <si>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</si>
  <si>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</si>
  <si>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</si>
  <si>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</si>
  <si>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</si>
  <si>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</si>
  <si>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</si>
  <si>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</si>
  <si>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</si>
  <si>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</si>
  <si>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</si>
  <si>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</si>
  <si>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</si>
  <si>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</si>
  <si>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</si>
  <si>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</si>
  <si>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</si>
  <si>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</si>
  <si>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</si>
  <si>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</si>
  <si>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</si>
  <si>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</si>
  <si>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</si>
  <si>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</si>
  <si>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</si>
  <si>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</si>
  <si>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</si>
  <si>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</si>
  <si>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</si>
  <si>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</si>
  <si>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</si>
  <si>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</si>
  <si>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</si>
  <si>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</si>
  <si>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</si>
  <si>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</si>
  <si>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</si>
  <si>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</si>
  <si>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</si>
  <si>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</si>
  <si>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</si>
  <si>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</si>
  <si>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</si>
  <si>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</si>
  <si>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</si>
  <si>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</si>
  <si>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</si>
  <si>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</si>
  <si>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</si>
  <si>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</si>
  <si>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</si>
  <si>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</si>
  <si>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</si>
  <si>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</si>
  <si>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</si>
  <si>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</si>
  <si>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</si>
  <si>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</si>
  <si>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</si>
  <si>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</si>
  <si>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</si>
  <si>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</si>
  <si>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</si>
  <si>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</si>
  <si>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</si>
  <si>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</si>
  <si>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</si>
  <si>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</si>
  <si>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</si>
  <si>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</si>
  <si>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</si>
  <si>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</si>
  <si>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</si>
  <si>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</si>
  <si>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</si>
  <si>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</si>
  <si>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</si>
  <si>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</si>
  <si>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</si>
  <si>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</si>
  <si>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</si>
  <si>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</si>
  <si>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</si>
  <si>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</si>
  <si>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</si>
  <si>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</si>
  <si>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</si>
  <si>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</si>
  <si>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</si>
  <si>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</si>
  <si>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</si>
  <si>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</si>
  <si>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</si>
  <si>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</si>
  <si>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</si>
  <si>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</si>
  <si>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</si>
  <si>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</si>
  <si>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</si>
  <si>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</si>
  <si>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</si>
  <si>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</si>
  <si>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</si>
  <si>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</si>
  <si>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</si>
  <si>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</si>
  <si>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</si>
  <si>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</si>
  <si>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</si>
  <si>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</si>
  <si>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</si>
  <si>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</si>
  <si>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</si>
  <si>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</si>
  <si>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</si>
  <si>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</si>
  <si>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</si>
  <si>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</si>
  <si>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</si>
  <si>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</si>
  <si>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</si>
  <si>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</si>
  <si>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</si>
  <si>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</si>
  <si>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</si>
  <si>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</si>
  <si>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</si>
  <si>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</si>
  <si>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</si>
  <si>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</si>
  <si>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</si>
  <si>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</si>
  <si>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</si>
  <si>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</si>
  <si>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</si>
  <si>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</si>
  <si>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</si>
  <si>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</si>
  <si>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</si>
  <si>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</si>
  <si>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</si>
  <si>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</si>
  <si>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</si>
  <si>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</si>
  <si>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</si>
  <si>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</si>
  <si>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</si>
  <si>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</si>
  <si>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</si>
  <si>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</si>
  <si>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</si>
  <si>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</si>
  <si>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</si>
  <si>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</si>
  <si>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</si>
  <si>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</si>
  <si>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</si>
  <si>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</si>
  <si>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</si>
  <si>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</si>
  <si>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</si>
  <si>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</si>
  <si>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</si>
  <si>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</si>
  <si>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</si>
  <si>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</si>
  <si>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</si>
  <si>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</si>
  <si>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</si>
  <si>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</si>
  <si>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</si>
  <si>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</si>
  <si>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</si>
  <si>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</si>
  <si>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</si>
  <si>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</si>
  <si>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</si>
  <si>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</si>
  <si>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</si>
  <si>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</si>
  <si>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</si>
  <si>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</si>
  <si>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</si>
  <si>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</si>
  <si>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</si>
  <si>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</si>
  <si>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</si>
  <si>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</si>
  <si>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</si>
  <si>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</si>
  <si>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</si>
  <si>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</si>
  <si>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</si>
  <si>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</si>
  <si>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</si>
  <si>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</si>
  <si>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</si>
  <si>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</si>
  <si>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</si>
  <si>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</si>
  <si>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</si>
  <si>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</si>
  <si>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</si>
  <si>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</si>
  <si>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</si>
  <si>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</si>
  <si>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</si>
  <si>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</si>
  <si>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</si>
  <si>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</si>
  <si>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</si>
  <si>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</si>
  <si>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</si>
  <si>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</si>
  <si>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</si>
  <si>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</si>
  <si>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</si>
  <si>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</si>
  <si>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</si>
  <si>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</si>
  <si>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</si>
  <si>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</si>
  <si>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</si>
  <si>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</si>
  <si>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</si>
  <si>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</si>
  <si>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</si>
  <si>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</si>
  <si>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</si>
  <si>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</si>
  <si>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</si>
  <si>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</si>
  <si>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</si>
  <si>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</si>
  <si>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</si>
  <si>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</si>
  <si>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</si>
  <si>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</si>
  <si>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</si>
  <si>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</si>
  <si>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</si>
  <si>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</si>
  <si>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</si>
  <si>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</si>
  <si>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</si>
  <si>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</si>
  <si>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</si>
  <si>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</si>
  <si>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</si>
  <si>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</si>
  <si>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</si>
  <si>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</si>
  <si>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</si>
  <si>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</si>
  <si>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</si>
  <si>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</si>
  <si>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</si>
  <si>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</si>
  <si>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</si>
  <si>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</si>
  <si>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</si>
  <si>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</si>
  <si>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</si>
  <si>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</si>
  <si>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</si>
  <si>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</si>
  <si>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</si>
  <si>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</si>
  <si>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</si>
  <si>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</si>
  <si>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</si>
  <si>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</si>
  <si>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</si>
  <si>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</si>
  <si>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</si>
  <si>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</si>
  <si>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</si>
  <si>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</si>
  <si>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</si>
  <si>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</si>
  <si>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</si>
  <si>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</si>
  <si>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</si>
  <si>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</si>
  <si>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</si>
  <si>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</si>
  <si>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</si>
  <si>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</si>
  <si>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</si>
  <si>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</si>
  <si>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</si>
  <si>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</si>
  <si>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</si>
  <si>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</si>
  <si>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</si>
  <si>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</si>
  <si>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</si>
  <si>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</si>
  <si>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</si>
  <si>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</si>
  <si>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</si>
  <si>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</si>
  <si>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</si>
  <si>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</si>
  <si>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</si>
  <si>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</si>
  <si>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</si>
  <si>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</si>
  <si>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</si>
  <si>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</si>
  <si>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</si>
  <si>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</si>
  <si>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</si>
  <si>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</si>
  <si>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</si>
  <si>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</si>
  <si>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</si>
  <si>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</si>
  <si>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</si>
  <si>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</si>
  <si>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</si>
  <si>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</si>
  <si>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</si>
  <si>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</si>
  <si>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</si>
  <si>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</si>
  <si>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</si>
  <si>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</si>
  <si>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</si>
  <si>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</si>
  <si>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</si>
  <si>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</si>
  <si>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</si>
  <si>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</si>
  <si>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</si>
  <si>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</si>
  <si>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</si>
  <si>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</si>
  <si>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</si>
  <si>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</si>
  <si>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</si>
  <si>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</si>
  <si>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</si>
  <si>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</si>
  <si>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</si>
  <si>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</si>
  <si>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</si>
  <si>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</si>
  <si>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</si>
  <si>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</si>
  <si>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</si>
  <si>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</si>
  <si>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</si>
  <si>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</si>
  <si>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</si>
  <si>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</si>
  <si>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</si>
  <si>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</si>
  <si>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</si>
  <si>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</si>
  <si>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</si>
  <si>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</si>
  <si>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</si>
  <si>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</si>
  <si>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</si>
  <si>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</si>
  <si>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</si>
  <si>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</si>
  <si>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</si>
  <si>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</si>
  <si>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</si>
  <si>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</si>
  <si>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</si>
  <si>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</si>
  <si>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</si>
  <si>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</si>
  <si>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</si>
  <si>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</si>
  <si>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</si>
  <si>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</si>
  <si>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</si>
  <si>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</si>
  <si>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</si>
  <si>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</si>
  <si>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</si>
  <si>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</si>
  <si>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</si>
  <si>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</si>
  <si>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</si>
  <si>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</si>
  <si>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</si>
  <si>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</si>
  <si>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</si>
  <si>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</si>
  <si>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</si>
  <si>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</si>
  <si>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</si>
  <si>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</si>
  <si>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</si>
  <si>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</si>
  <si>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</si>
  <si>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</si>
  <si>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</si>
  <si>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</si>
  <si>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</si>
  <si>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</si>
  <si>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</si>
  <si>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</si>
  <si>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</si>
  <si>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</si>
  <si>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</si>
  <si>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</si>
  <si>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</si>
  <si>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</si>
  <si>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</si>
  <si>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</si>
  <si>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</si>
  <si>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</si>
  <si>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</si>
  <si>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</si>
  <si>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</si>
  <si>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</si>
  <si>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</si>
  <si>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</si>
  <si>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</si>
  <si>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</si>
  <si>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</si>
  <si>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</si>
  <si>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</si>
  <si>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</si>
  <si>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</si>
  <si>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</si>
  <si>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</si>
  <si>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</si>
  <si>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</si>
  <si>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</si>
  <si>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</si>
  <si>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</si>
  <si>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</si>
  <si>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</si>
  <si>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</si>
  <si>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</si>
  <si>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</si>
  <si>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</si>
  <si>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</si>
  <si>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</si>
  <si>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</si>
  <si>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</si>
  <si>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</si>
  <si>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</si>
  <si>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</si>
  <si>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</si>
  <si>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</si>
  <si>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</si>
  <si>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</si>
  <si>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</si>
  <si>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</si>
  <si>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</si>
  <si>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</si>
  <si>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</si>
  <si>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</si>
  <si>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</si>
  <si>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</si>
  <si>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</si>
  <si>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</si>
  <si>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</si>
  <si>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</si>
  <si>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</si>
  <si>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</si>
  <si>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</si>
  <si>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</si>
  <si>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</si>
  <si>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</si>
  <si>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</si>
  <si>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</si>
  <si>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</si>
  <si>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</si>
  <si>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</si>
  <si>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</si>
  <si>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</si>
  <si>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</si>
  <si>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</si>
  <si>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</si>
  <si>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</si>
  <si>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</si>
  <si>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</si>
  <si>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</si>
  <si>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</si>
  <si>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</si>
  <si>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</si>
  <si>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</si>
  <si>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</si>
  <si>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</si>
  <si>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</si>
  <si>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</si>
  <si>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</si>
  <si>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</si>
  <si>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</si>
  <si>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</si>
  <si>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</si>
  <si>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</si>
  <si>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</si>
  <si>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</si>
  <si>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</si>
  <si>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</si>
  <si>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</si>
  <si>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</si>
  <si>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</si>
  <si>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</si>
  <si>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</si>
  <si>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</si>
  <si>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</si>
  <si>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</si>
  <si>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</si>
  <si>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</si>
  <si>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</si>
  <si>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</si>
  <si>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</si>
  <si>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</si>
  <si>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</si>
  <si>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</si>
  <si>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</si>
  <si>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</si>
  <si>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</si>
  <si>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</si>
  <si>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</si>
  <si>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</si>
  <si>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</si>
  <si>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</si>
  <si>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</si>
  <si>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</si>
  <si>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</si>
  <si>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</si>
  <si>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</si>
  <si>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</si>
  <si>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</si>
  <si>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</si>
  <si>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</si>
  <si>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</si>
  <si>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</si>
  <si>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</si>
  <si>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</si>
  <si>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</si>
  <si>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</si>
  <si>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</si>
  <si>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</si>
  <si>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</si>
  <si>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</si>
  <si>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</si>
  <si>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</si>
  <si>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</si>
  <si>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</si>
  <si>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</si>
  <si>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</si>
  <si>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</si>
  <si>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</si>
  <si>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</si>
  <si>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</si>
  <si>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</si>
  <si>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</si>
  <si>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</si>
  <si>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</si>
  <si>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</si>
  <si>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</si>
  <si>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</si>
  <si>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</si>
  <si>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</si>
  <si>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</si>
  <si>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</si>
  <si>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</si>
  <si>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</si>
  <si>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</si>
  <si>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</si>
  <si>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</si>
  <si>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</si>
  <si>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</si>
  <si>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</si>
  <si>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</si>
  <si>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</si>
  <si>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</si>
  <si>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</si>
  <si>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</si>
  <si>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</si>
  <si>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</si>
  <si>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</si>
  <si>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</si>
  <si>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</si>
  <si>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</si>
  <si>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</si>
  <si>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</si>
  <si>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</si>
  <si>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</si>
  <si>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</si>
  <si>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</si>
  <si>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</si>
  <si>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</si>
  <si>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</si>
  <si>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</si>
  <si>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</si>
  <si>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</si>
  <si>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</si>
  <si>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</si>
  <si>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</si>
  <si>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</si>
  <si>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</si>
  <si>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</si>
  <si>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</si>
  <si>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</si>
  <si>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</si>
  <si>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</si>
  <si>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</si>
  <si>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</si>
  <si>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</si>
  <si>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</si>
  <si>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</si>
  <si>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</si>
  <si>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</si>
  <si>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</si>
  <si>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</si>
  <si>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</si>
  <si>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</si>
  <si>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</si>
  <si>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</si>
  <si>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</si>
  <si>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</si>
  <si>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</si>
  <si>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</si>
  <si>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</si>
  <si>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</si>
  <si>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</si>
  <si>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</si>
  <si>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</si>
  <si>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</si>
  <si>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</si>
  <si>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</si>
  <si>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</si>
  <si>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</si>
  <si>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</si>
  <si>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</si>
  <si>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</si>
  <si>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</si>
  <si>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</si>
  <si>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</si>
  <si>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</si>
  <si>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</si>
  <si>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</si>
  <si>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</si>
  <si>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</si>
  <si>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</si>
  <si>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</si>
  <si>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</si>
  <si>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</si>
  <si>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</si>
  <si>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</si>
  <si>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</si>
  <si>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</si>
  <si>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</si>
  <si>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</si>
  <si>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</si>
  <si>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</si>
  <si>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</si>
  <si>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</si>
  <si>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</si>
  <si>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</si>
  <si>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</si>
  <si>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</si>
  <si>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</si>
  <si>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</si>
  <si>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</si>
  <si>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</si>
  <si>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</si>
  <si>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</si>
  <si>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</si>
  <si>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</si>
  <si>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</si>
  <si>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</si>
  <si>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</si>
  <si>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</si>
  <si>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</si>
  <si>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</si>
  <si>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</si>
  <si>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</si>
  <si>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</si>
  <si>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</si>
  <si>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</si>
  <si>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</si>
  <si>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</si>
  <si>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</si>
  <si>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</si>
  <si>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</si>
  <si>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</si>
  <si>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</si>
  <si>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</si>
  <si>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</si>
  <si>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</si>
  <si>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</si>
  <si>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</si>
  <si>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</si>
  <si>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</si>
  <si>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</si>
  <si>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</si>
  <si>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</si>
  <si>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</si>
  <si>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</si>
  <si>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</si>
  <si>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</si>
  <si>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</si>
  <si>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</si>
  <si>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</si>
  <si>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</si>
  <si>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</si>
  <si>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</si>
  <si>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</si>
  <si>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</si>
  <si>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</si>
  <si>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</si>
  <si>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</si>
  <si>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</si>
  <si>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</si>
  <si>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</si>
  <si>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</si>
  <si>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</si>
  <si>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</si>
  <si>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</si>
  <si>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</si>
  <si>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</si>
  <si>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</si>
  <si>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</si>
  <si>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</si>
  <si>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</si>
  <si>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</si>
  <si>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</si>
  <si>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</si>
  <si>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</si>
  <si>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</si>
  <si>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</si>
  <si>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</si>
  <si>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</si>
  <si>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</si>
  <si>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</si>
  <si>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</si>
  <si>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</si>
  <si>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</si>
  <si>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</si>
  <si>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</si>
  <si>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</si>
  <si>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</si>
  <si>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</si>
  <si>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</si>
  <si>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</si>
  <si>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</si>
  <si>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</si>
  <si>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</si>
  <si>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</si>
  <si>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</si>
  <si>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</si>
  <si>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</si>
  <si>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</si>
  <si>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</si>
  <si>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</si>
  <si>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</si>
  <si>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</si>
  <si>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</si>
  <si>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</si>
  <si>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</si>
  <si>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</si>
  <si>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</si>
  <si>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</si>
  <si>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</si>
  <si>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</si>
  <si>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</si>
  <si>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</si>
  <si>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</si>
  <si>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</si>
  <si>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</si>
  <si>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</si>
  <si>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</si>
  <si>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</si>
  <si>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</si>
  <si>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</si>
  <si>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</si>
  <si>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</si>
  <si>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</si>
  <si>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</si>
  <si>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</si>
  <si>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</si>
  <si>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</si>
  <si>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</si>
  <si>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</si>
  <si>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</si>
  <si>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</si>
  <si>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</si>
  <si>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</si>
  <si>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</si>
  <si>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</si>
  <si>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</si>
  <si>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</si>
  <si>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</si>
  <si>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</si>
  <si>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</si>
  <si>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</si>
  <si>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</si>
  <si>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</si>
  <si>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</si>
  <si>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</si>
  <si>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</si>
  <si>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</si>
  <si>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</si>
  <si>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</si>
  <si>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</si>
  <si>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</si>
  <si>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</si>
  <si>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</si>
  <si>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</si>
  <si>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</si>
  <si>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</si>
  <si>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</si>
  <si>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</si>
  <si>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</si>
  <si>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</si>
  <si>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</si>
  <si>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</si>
  <si>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</si>
  <si>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</si>
  <si>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</si>
  <si>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</si>
  <si>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</si>
  <si>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</si>
  <si>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</si>
  <si>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</si>
  <si>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</si>
  <si>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</si>
  <si>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</si>
  <si>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</si>
  <si>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</si>
  <si>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</si>
  <si>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</si>
  <si>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</si>
  <si>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</si>
  <si>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</si>
  <si>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</si>
  <si>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</si>
  <si>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</si>
  <si>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</si>
  <si>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</si>
  <si>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</si>
  <si>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</si>
  <si>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</si>
  <si>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</si>
  <si>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</si>
  <si>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</si>
  <si>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</si>
  <si>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</si>
  <si>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</si>
  <si>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</si>
  <si>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</si>
  <si>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</si>
  <si>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</si>
  <si>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</si>
  <si>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</si>
  <si>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</si>
  <si>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</si>
  <si>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</si>
  <si>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</si>
  <si>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</si>
  <si>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</si>
  <si>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</si>
  <si>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</si>
  <si>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</si>
  <si>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</si>
  <si>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</si>
  <si>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</si>
  <si>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</si>
  <si>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</si>
  <si>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</si>
  <si>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</si>
  <si>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</si>
  <si>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</si>
  <si>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</si>
  <si>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</si>
  <si>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</si>
  <si>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</si>
  <si>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</si>
  <si>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</si>
  <si>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</si>
  <si>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</si>
  <si>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</si>
  <si>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</si>
  <si>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</si>
  <si>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</si>
  <si>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</si>
  <si>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</si>
  <si>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</si>
  <si>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</si>
  <si>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</si>
  <si>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</si>
  <si>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</si>
  <si>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</si>
  <si>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</si>
  <si>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</si>
  <si>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</si>
  <si>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</si>
  <si>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</si>
  <si>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</si>
  <si>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</si>
  <si>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</si>
  <si>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</si>
  <si>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</si>
  <si>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</si>
  <si>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</si>
  <si>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</si>
  <si>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</si>
  <si>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</si>
  <si>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</si>
  <si>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</si>
  <si>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</si>
  <si>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</si>
  <si>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</si>
  <si>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</si>
  <si>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</si>
  <si>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</si>
  <si>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</si>
  <si>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</si>
  <si>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</si>
  <si>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</si>
  <si>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</si>
  <si>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</si>
  <si>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</si>
  <si>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</si>
  <si>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</si>
  <si>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</si>
  <si>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</si>
  <si>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</si>
  <si>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</si>
  <si>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</si>
  <si>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</si>
  <si>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</si>
  <si>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</si>
  <si>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</si>
  <si>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</si>
  <si>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</si>
  <si>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</si>
  <si>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</si>
  <si>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</si>
  <si>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</si>
  <si>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</si>
  <si>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</si>
  <si>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</si>
  <si>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</si>
  <si>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</si>
  <si>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</si>
  <si>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</si>
  <si>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</si>
  <si>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</si>
  <si>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</si>
  <si>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</si>
  <si>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</si>
  <si>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</si>
  <si>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</si>
  <si>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</si>
  <si>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</si>
  <si>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</si>
  <si>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</si>
  <si>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</si>
  <si>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</si>
  <si>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</si>
  <si>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</si>
  <si>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</si>
  <si>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</si>
  <si>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</si>
  <si>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</si>
  <si>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</si>
  <si>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</si>
  <si>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</si>
  <si>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</si>
  <si>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</si>
  <si>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</si>
  <si>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</si>
  <si>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</si>
  <si>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</si>
  <si>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</si>
  <si>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</si>
  <si>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</si>
  <si>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</si>
  <si>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</si>
  <si>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</si>
  <si>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</si>
  <si>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</si>
  <si>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</si>
  <si>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</si>
  <si>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</si>
  <si>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</si>
  <si>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</si>
  <si>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</si>
  <si>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</si>
  <si>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</si>
  <si>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</si>
  <si>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</si>
  <si>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</si>
  <si>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</si>
  <si>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</si>
  <si>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</si>
  <si>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</si>
  <si>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</si>
  <si>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</si>
  <si>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</si>
  <si>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</si>
  <si>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</si>
  <si>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</si>
  <si>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</si>
  <si>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</si>
  <si>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</si>
  <si>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</si>
  <si>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</si>
  <si>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</si>
  <si>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</si>
  <si>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</si>
  <si>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</si>
  <si>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</si>
  <si>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</si>
  <si>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</si>
  <si>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</si>
  <si>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</si>
  <si>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</si>
  <si>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</si>
  <si>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</si>
  <si>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</si>
  <si>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</si>
  <si>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</si>
  <si>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</si>
  <si>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</si>
  <si>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</si>
  <si>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</si>
  <si>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</si>
  <si>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</si>
  <si>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</si>
  <si>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</si>
  <si>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</si>
  <si>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</si>
  <si>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</si>
  <si>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</si>
  <si>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</si>
  <si>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</si>
  <si>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</si>
  <si>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</si>
  <si>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</si>
  <si>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</si>
  <si>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</si>
  <si>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</si>
  <si>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</si>
  <si>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</si>
  <si>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</si>
  <si>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</si>
  <si>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</si>
  <si>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</si>
  <si>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</si>
  <si>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</si>
  <si>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</si>
  <si>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</si>
  <si>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</si>
  <si>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</si>
  <si>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</si>
  <si>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</si>
  <si>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</si>
  <si>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</si>
  <si>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</si>
  <si>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</si>
  <si>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</si>
  <si>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</si>
  <si>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</si>
  <si>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</si>
  <si>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</si>
  <si>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</si>
  <si>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</si>
  <si>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</si>
  <si>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</si>
  <si>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</si>
  <si>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</si>
  <si>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</si>
  <si>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</si>
  <si>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</si>
  <si>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</si>
  <si>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</si>
  <si>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</si>
  <si>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</si>
  <si>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</si>
  <si>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</si>
  <si>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</si>
  <si>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</si>
  <si>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</si>
  <si>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</si>
  <si>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</si>
  <si>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</si>
  <si>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</si>
  <si>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</si>
  <si>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</si>
  <si>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</si>
  <si>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</si>
  <si>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</si>
  <si>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</si>
  <si>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</si>
  <si>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</si>
  <si>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</si>
  <si>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</si>
  <si>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</si>
  <si>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</si>
  <si>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</si>
  <si>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</si>
  <si>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</si>
  <si>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</si>
  <si>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</si>
  <si>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</si>
  <si>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</si>
  <si>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</si>
  <si>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</si>
  <si>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</si>
  <si>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</si>
  <si>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</si>
  <si>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</si>
  <si>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</si>
  <si>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</si>
  <si>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</si>
  <si>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</si>
  <si>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</si>
  <si>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</si>
  <si>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</si>
  <si>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</si>
  <si>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</si>
  <si>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</si>
  <si>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</si>
  <si>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</si>
  <si>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</si>
  <si>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</si>
  <si>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</si>
  <si>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</si>
  <si>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</si>
  <si>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</si>
  <si>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</si>
  <si>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</si>
  <si>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</si>
  <si>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</si>
  <si>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</si>
  <si>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</si>
  <si>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</si>
  <si>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</si>
  <si>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</si>
  <si>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</si>
  <si>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</si>
  <si>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</si>
  <si>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</si>
  <si>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</si>
  <si>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</si>
  <si>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</si>
  <si>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</si>
  <si>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</si>
  <si>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</si>
  <si>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</si>
  <si>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</si>
  <si>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</si>
  <si>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</si>
  <si>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</si>
  <si>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</si>
  <si>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</si>
  <si>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</si>
  <si>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</si>
  <si>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</si>
  <si>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</si>
  <si>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</si>
  <si>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</si>
  <si>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</si>
  <si>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</si>
  <si>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</si>
  <si>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</si>
  <si>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</si>
  <si>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</si>
  <si>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</si>
  <si>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</si>
  <si>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</si>
  <si>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</si>
  <si>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</si>
  <si>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</si>
  <si>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</si>
  <si>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</si>
  <si>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</si>
  <si>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</si>
  <si>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</si>
  <si>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</si>
  <si>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</si>
  <si>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</si>
  <si>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</si>
  <si>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</si>
  <si>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</si>
  <si>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</si>
  <si>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</si>
  <si>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</si>
  <si>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</si>
  <si>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</si>
  <si>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</si>
  <si>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</si>
  <si>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</si>
  <si>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</si>
  <si>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</si>
  <si>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</si>
  <si>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</si>
  <si>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</si>
  <si>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</si>
  <si>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</si>
  <si>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</si>
  <si>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</si>
  <si>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</si>
  <si>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</si>
  <si>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</si>
  <si>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</si>
  <si>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</si>
  <si>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</si>
  <si>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</si>
  <si>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</si>
  <si>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</si>
  <si>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</si>
  <si>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</si>
  <si>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</si>
  <si>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</si>
  <si>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</si>
  <si>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</si>
  <si>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</si>
  <si>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</si>
  <si>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</si>
  <si>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</si>
  <si>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</si>
  <si>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</si>
  <si>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</si>
  <si>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</si>
  <si>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</si>
  <si>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</si>
  <si>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</si>
  <si>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</si>
  <si>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</si>
  <si>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</si>
  <si>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</si>
  <si>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</si>
  <si>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</si>
  <si>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</si>
  <si>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</si>
  <si>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</si>
  <si>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</si>
  <si>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</si>
  <si>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</si>
  <si>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</si>
  <si>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</si>
  <si>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</si>
  <si>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</si>
  <si>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</si>
  <si>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</si>
  <si>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</si>
  <si>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</si>
  <si>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</si>
  <si>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</si>
  <si>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</si>
  <si>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</si>
  <si>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</si>
  <si>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</si>
  <si>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</si>
  <si>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</si>
  <si>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</si>
  <si>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</si>
  <si>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</si>
  <si>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</si>
  <si>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</si>
  <si>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</si>
  <si>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</si>
  <si>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</si>
  <si>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</si>
  <si>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</si>
  <si>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</si>
  <si>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</si>
  <si>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</si>
  <si>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</si>
  <si>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</si>
  <si>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</si>
  <si>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</si>
  <si>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</si>
  <si>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</si>
  <si>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</si>
  <si>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</si>
  <si>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</si>
  <si>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</si>
  <si>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</si>
  <si>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</si>
  <si>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</si>
  <si>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</si>
  <si>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</si>
  <si>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</si>
  <si>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</si>
  <si>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</si>
  <si>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</si>
  <si>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</si>
  <si>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</si>
  <si>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</si>
  <si>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</si>
  <si>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</si>
  <si>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</si>
  <si>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</si>
  <si>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</si>
  <si>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</si>
  <si>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</si>
  <si>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</si>
  <si>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</si>
  <si>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</si>
  <si>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</si>
  <si>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</si>
  <si>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</si>
  <si>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</si>
  <si>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</si>
  <si>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</si>
  <si>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</si>
  <si>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</si>
  <si>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</si>
  <si>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</si>
  <si>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</si>
  <si>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</si>
  <si>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</si>
  <si>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</si>
  <si>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</si>
  <si>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</si>
  <si>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</si>
  <si>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</si>
  <si>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</si>
  <si>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</si>
  <si>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</si>
  <si>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</si>
  <si>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</si>
  <si>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</si>
  <si>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</si>
  <si>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</si>
  <si>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</si>
  <si>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</si>
  <si>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</si>
  <si>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</si>
  <si>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</si>
  <si>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</si>
  <si>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</si>
  <si>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</si>
  <si>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</si>
  <si>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</si>
  <si>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</si>
  <si>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</si>
  <si>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</si>
  <si>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</si>
  <si>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</si>
  <si>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</si>
  <si>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</si>
  <si>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</si>
  <si>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</si>
  <si>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</si>
  <si>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</si>
  <si>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</si>
  <si>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</si>
  <si>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</si>
  <si>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</si>
  <si>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</si>
  <si>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</si>
  <si>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</si>
  <si>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</si>
  <si>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</si>
  <si>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</si>
  <si>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</si>
  <si>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</si>
  <si>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</si>
  <si>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</si>
  <si>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</si>
  <si>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</si>
  <si>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</si>
  <si>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</si>
  <si>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</si>
  <si>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</si>
  <si>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</si>
  <si>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</si>
  <si>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</si>
  <si>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</si>
  <si>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</si>
  <si>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</si>
  <si>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</si>
  <si>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</si>
  <si>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</si>
  <si>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</si>
  <si>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</si>
  <si>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</si>
  <si>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</si>
  <si>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</si>
  <si>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</si>
  <si>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</si>
  <si>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</si>
  <si>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</si>
  <si>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</si>
  <si>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</si>
  <si>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</si>
  <si>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</si>
  <si>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</si>
  <si>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</si>
  <si>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</si>
  <si>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</si>
  <si>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</si>
  <si>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</si>
  <si>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</si>
  <si>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</si>
  <si>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</si>
  <si>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</si>
  <si>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</si>
  <si>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</si>
  <si>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</si>
  <si>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</si>
  <si>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</si>
  <si>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</si>
  <si>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</si>
  <si>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</si>
  <si>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</si>
  <si>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</si>
  <si>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</si>
  <si>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</si>
  <si>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</si>
  <si>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</si>
  <si>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</si>
  <si>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</si>
  <si>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</si>
  <si>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</si>
  <si>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</si>
  <si>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</si>
  <si>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</si>
  <si>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</si>
  <si>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</si>
  <si>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</si>
  <si>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</si>
  <si>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</si>
  <si>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</si>
  <si>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</si>
  <si>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</si>
  <si>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</si>
  <si>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</si>
  <si>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</si>
  <si>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</si>
  <si>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</si>
  <si>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</si>
  <si>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</si>
  <si>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</si>
  <si>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</si>
  <si>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</si>
  <si>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</si>
  <si>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</si>
  <si>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</si>
  <si>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</si>
  <si>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</si>
  <si>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</si>
  <si>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</si>
  <si>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</si>
  <si>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</si>
  <si>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</si>
  <si>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</si>
  <si>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</si>
  <si>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</si>
  <si>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</si>
  <si>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</si>
  <si>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</si>
  <si>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</si>
  <si>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</si>
  <si>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</si>
  <si>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</si>
  <si>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</si>
  <si>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</si>
  <si>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</si>
  <si>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</si>
  <si>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</si>
  <si>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</si>
  <si>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</si>
  <si>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</si>
  <si>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</si>
  <si>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</si>
  <si>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</si>
  <si>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</si>
  <si>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</si>
  <si>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</si>
  <si>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</si>
  <si>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</si>
  <si>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</si>
  <si>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</si>
  <si>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</si>
  <si>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</si>
  <si>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</si>
  <si>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</si>
  <si>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</si>
  <si>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</si>
  <si>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</si>
  <si>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</si>
  <si>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</si>
  <si>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</si>
  <si>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</si>
  <si>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</si>
  <si>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</si>
  <si>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</si>
  <si>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</si>
  <si>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</si>
  <si>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</si>
  <si>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</si>
  <si>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</si>
  <si>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</si>
  <si>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</si>
  <si>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</si>
  <si>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</si>
  <si>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</si>
  <si>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</si>
  <si>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</si>
  <si>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</si>
  <si>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</si>
  <si>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</si>
  <si>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</si>
  <si>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</si>
  <si>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</si>
  <si>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</si>
  <si>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</si>
  <si>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</si>
  <si>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</si>
  <si>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</si>
  <si>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</si>
  <si>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</si>
  <si>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</si>
  <si>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</si>
  <si>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</si>
  <si>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</si>
  <si>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</si>
  <si>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</si>
  <si>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</si>
  <si>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</si>
  <si>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</si>
  <si>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</si>
  <si>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</si>
  <si>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</si>
  <si>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</si>
  <si>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</si>
  <si>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</si>
  <si>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</si>
  <si>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</si>
  <si>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</si>
  <si>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</si>
  <si>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</si>
  <si>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</si>
  <si>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</si>
  <si>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</si>
  <si>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</si>
  <si>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</si>
  <si>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</si>
  <si>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</si>
  <si>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</si>
  <si>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</si>
  <si>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</si>
  <si>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</si>
  <si>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</si>
  <si>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</si>
  <si>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</si>
  <si>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</si>
  <si>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</si>
  <si>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</si>
  <si>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</si>
  <si>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</si>
  <si>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</si>
  <si>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</si>
  <si>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</si>
  <si>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</si>
  <si>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</si>
  <si>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</si>
  <si>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</si>
  <si>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</si>
  <si>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</si>
  <si>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</si>
  <si>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</si>
  <si>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</si>
  <si>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</si>
  <si>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</si>
  <si>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</si>
  <si>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</si>
  <si>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</si>
  <si>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</si>
  <si>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</si>
  <si>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</si>
  <si>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</si>
  <si>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</si>
  <si>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</si>
  <si>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</si>
  <si>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</si>
  <si>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</si>
  <si>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</si>
  <si>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</si>
  <si>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</si>
  <si>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</si>
  <si>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</si>
  <si>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</si>
  <si>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</si>
  <si>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</si>
  <si>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</si>
  <si>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</si>
  <si>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</si>
  <si>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</si>
  <si>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</si>
  <si>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</si>
  <si>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</si>
  <si>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</si>
  <si>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</si>
  <si>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</si>
  <si>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</si>
  <si>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</si>
  <si>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</si>
  <si>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</si>
  <si>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</si>
  <si>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</si>
  <si>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</si>
  <si>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</si>
  <si>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</si>
  <si>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</si>
  <si>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</si>
  <si>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</si>
  <si>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</si>
  <si>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</si>
  <si>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</si>
  <si>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</si>
  <si>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</si>
  <si>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</si>
  <si>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</si>
  <si>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</si>
  <si>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</si>
  <si>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</si>
  <si>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</si>
  <si>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</si>
  <si>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</si>
  <si>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</si>
  <si>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</si>
  <si>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</si>
  <si>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</si>
  <si>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</si>
  <si>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</si>
  <si>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</si>
  <si>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</si>
  <si>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</si>
  <si>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</si>
  <si>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</si>
  <si>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</si>
  <si>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</si>
  <si>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</si>
  <si>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</si>
  <si>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</si>
  <si>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</si>
  <si>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</si>
  <si>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</si>
  <si>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</si>
  <si>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</si>
  <si>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</si>
  <si>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</si>
  <si>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</si>
  <si>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</si>
  <si>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</si>
  <si>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</si>
  <si>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</si>
  <si>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</si>
  <si>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</si>
  <si>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</si>
  <si>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</si>
  <si>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</si>
  <si>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</si>
  <si>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</si>
  <si>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</si>
  <si>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</si>
  <si>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</si>
  <si>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</si>
  <si>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</si>
  <si>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</si>
  <si>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</si>
  <si>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</si>
  <si>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</si>
  <si>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</si>
  <si>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</si>
  <si>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</si>
  <si>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</si>
  <si>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</si>
  <si>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</si>
  <si>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</si>
  <si>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</si>
  <si>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</si>
  <si>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</si>
  <si>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</si>
  <si>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</si>
  <si>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</si>
  <si>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</si>
  <si>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</si>
  <si>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</si>
  <si>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</si>
  <si>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</si>
  <si>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</si>
  <si>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</si>
  <si>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</si>
  <si>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</si>
  <si>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</si>
  <si>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</si>
  <si>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</si>
  <si>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</si>
  <si>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</si>
  <si>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</si>
  <si>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</si>
  <si>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</si>
  <si>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</si>
  <si>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</si>
  <si>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</si>
  <si>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</si>
  <si>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</si>
  <si>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</si>
  <si>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</si>
  <si>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</si>
  <si>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</si>
  <si>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</si>
  <si>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</si>
  <si>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</si>
  <si>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</si>
  <si>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</si>
  <si>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</si>
  <si>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</si>
  <si>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</si>
  <si>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</si>
  <si>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</si>
  <si>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</si>
  <si>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</si>
  <si>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</si>
  <si>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</si>
  <si>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</si>
  <si>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</si>
  <si>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</si>
  <si>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</si>
  <si>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</si>
  <si>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</si>
  <si>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</si>
  <si>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</si>
  <si>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</si>
  <si>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</si>
  <si>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</si>
  <si>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</si>
  <si>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</si>
  <si>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</si>
  <si>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</si>
  <si>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</si>
  <si>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</si>
  <si>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</si>
  <si>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</si>
  <si>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</si>
  <si>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</si>
  <si>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</si>
  <si>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</si>
  <si>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</si>
  <si>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</si>
  <si>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</si>
  <si>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</si>
  <si>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</si>
  <si>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</si>
  <si>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</si>
  <si>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</si>
  <si>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</si>
  <si>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</si>
  <si>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</si>
  <si>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</si>
  <si>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</si>
  <si>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</si>
  <si>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</si>
  <si>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</si>
  <si>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</si>
  <si>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</si>
  <si>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</si>
  <si>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</si>
  <si>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</si>
  <si>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</si>
  <si>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</si>
  <si>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</si>
  <si>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</si>
  <si>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</si>
  <si>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</si>
  <si>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</si>
  <si>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</si>
  <si>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</si>
  <si>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</si>
  <si>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</si>
  <si>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</si>
  <si>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</si>
  <si>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</si>
  <si>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</si>
  <si>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</si>
  <si>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</si>
  <si>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</si>
  <si>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</si>
  <si>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</si>
  <si>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</si>
  <si>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</si>
  <si>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</si>
  <si>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</si>
  <si>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</si>
  <si>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</si>
  <si>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</si>
  <si>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</si>
  <si>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</si>
  <si>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</si>
  <si>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</si>
  <si>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</si>
  <si>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</si>
  <si>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</si>
  <si>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</si>
  <si>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</si>
  <si>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</si>
  <si>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</si>
  <si>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</si>
  <si>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</si>
  <si>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</si>
  <si>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</si>
  <si>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</si>
  <si>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</si>
  <si>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</si>
  <si>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</si>
  <si>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</si>
  <si>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</si>
  <si>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</si>
  <si>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</si>
  <si>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</si>
  <si>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</si>
  <si>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</si>
  <si>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</si>
  <si>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</si>
  <si>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</si>
  <si>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</si>
  <si>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</si>
  <si>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</si>
  <si>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</si>
  <si>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</si>
  <si>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</si>
  <si>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</si>
  <si>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</si>
  <si>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</si>
  <si>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</si>
  <si>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</si>
  <si>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</si>
  <si>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</si>
  <si>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</si>
  <si>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</si>
  <si>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</si>
  <si>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</si>
  <si>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</si>
  <si>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</si>
  <si>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</si>
  <si>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</si>
  <si>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</si>
  <si>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</si>
  <si>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</si>
  <si>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</si>
  <si>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</si>
  <si>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</si>
  <si>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</si>
  <si>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</si>
  <si>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</si>
  <si>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</si>
  <si>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</si>
  <si>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</si>
  <si>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</si>
  <si>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</si>
  <si>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</si>
  <si>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</si>
  <si>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</si>
  <si>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</si>
  <si>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</si>
  <si>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</si>
  <si>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</si>
  <si>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</si>
  <si>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</si>
  <si>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</si>
  <si>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</si>
  <si>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</si>
  <si>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</si>
  <si>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</si>
  <si>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</si>
  <si>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</si>
  <si>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</si>
  <si>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</si>
  <si>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</si>
  <si>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</si>
  <si>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</si>
  <si>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</si>
  <si>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</si>
  <si>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</si>
  <si>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</si>
  <si>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</si>
  <si>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</si>
  <si>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</si>
  <si>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</si>
  <si>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</si>
  <si>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</si>
  <si>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</si>
  <si>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</si>
  <si>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</si>
  <si>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</si>
  <si>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</si>
  <si>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</si>
  <si>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</si>
  <si>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</si>
  <si>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</si>
  <si>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</si>
  <si>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</si>
  <si>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</si>
  <si>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</si>
  <si>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</si>
  <si>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</si>
  <si>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</si>
  <si>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</si>
  <si>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</si>
  <si>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</si>
  <si>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</si>
  <si>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</si>
  <si>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</si>
  <si>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</si>
  <si>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</si>
  <si>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</si>
  <si>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</si>
  <si>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</si>
  <si>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</si>
  <si>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</si>
  <si>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</si>
  <si>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</si>
  <si>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</si>
  <si>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</si>
  <si>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</si>
  <si>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</si>
  <si>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</si>
  <si>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</si>
  <si>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</si>
  <si>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</si>
  <si>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</si>
  <si>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</si>
  <si>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</si>
  <si>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</si>
  <si>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</si>
  <si>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</si>
  <si>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</si>
  <si>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</si>
  <si>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</si>
  <si>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</si>
  <si>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</si>
  <si>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</si>
  <si>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</si>
  <si>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</si>
  <si>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</si>
  <si>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</si>
  <si>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</si>
  <si>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</si>
  <si>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</si>
  <si>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</si>
  <si>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</si>
  <si>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</si>
  <si>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</si>
  <si>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</si>
  <si>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</si>
  <si>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</si>
  <si>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</si>
  <si>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</si>
  <si>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</si>
  <si>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</si>
  <si>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</si>
  <si>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</si>
  <si>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</si>
  <si>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</si>
  <si>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</si>
  <si>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</si>
  <si>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</si>
  <si>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</si>
  <si>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</si>
  <si>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</si>
  <si>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</si>
  <si>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</si>
  <si>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</si>
  <si>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</si>
  <si>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</si>
  <si>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</si>
  <si>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</si>
  <si>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</si>
  <si>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</si>
  <si>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</si>
  <si>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</si>
  <si>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</si>
  <si>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</si>
  <si>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</si>
  <si>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</si>
  <si>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</si>
  <si>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</si>
  <si>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</si>
  <si>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</si>
  <si>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</si>
  <si>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</si>
  <si>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</si>
  <si>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</si>
  <si>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</si>
  <si>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</si>
  <si>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</si>
  <si>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</si>
  <si>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</si>
  <si>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</si>
  <si>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</si>
  <si>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</si>
  <si>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</si>
  <si>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</si>
  <si>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</si>
  <si>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</si>
  <si>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</si>
  <si>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</si>
  <si>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</si>
  <si>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</si>
  <si>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</si>
  <si>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</si>
  <si>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</si>
  <si>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</si>
  <si>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</si>
  <si>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</si>
  <si>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</si>
  <si>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</si>
  <si>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</si>
  <si>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</si>
  <si>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</si>
  <si>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</si>
  <si>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</si>
  <si>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</si>
  <si>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</si>
  <si>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</si>
  <si>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</si>
  <si>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</si>
  <si>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</si>
  <si>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</si>
  <si>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</si>
  <si>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</si>
  <si>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</si>
  <si>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</si>
  <si>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</si>
  <si>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</si>
  <si>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</si>
  <si>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</si>
  <si>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</si>
  <si>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</si>
  <si>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</si>
  <si>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</si>
  <si>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</si>
  <si>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</si>
  <si>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</si>
  <si>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</si>
  <si>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</si>
  <si>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</si>
  <si>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</si>
  <si>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</si>
  <si>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</si>
  <si>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</si>
  <si>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</si>
  <si>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</si>
  <si>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</si>
  <si>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</si>
  <si>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</si>
  <si>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</si>
  <si>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</si>
  <si>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</si>
  <si>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</si>
  <si>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</si>
  <si>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</si>
  <si>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</si>
  <si>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</si>
  <si>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</si>
  <si>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</si>
  <si>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</si>
  <si>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</si>
  <si>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</si>
  <si>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</si>
  <si>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</si>
  <si>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</si>
  <si>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</si>
  <si>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</si>
  <si>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</si>
  <si>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</si>
  <si>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</si>
  <si>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</si>
  <si>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</si>
  <si>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</si>
  <si>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</si>
  <si>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</si>
  <si>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</si>
  <si>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</si>
  <si>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</si>
  <si>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</si>
  <si>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</si>
  <si>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</si>
  <si>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</si>
  <si>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</si>
  <si>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</si>
  <si>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</si>
  <si>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</si>
  <si>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</si>
  <si>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</si>
  <si>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</si>
  <si>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</si>
  <si>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</si>
  <si>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</si>
  <si>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</si>
  <si>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</si>
  <si>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</si>
  <si>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</si>
  <si>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</si>
  <si>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</si>
  <si>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</si>
  <si>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</si>
  <si>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</si>
  <si>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</si>
  <si>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</si>
  <si>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</si>
  <si>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</si>
  <si>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</si>
  <si>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</si>
  <si>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</si>
  <si>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</si>
  <si>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</si>
  <si>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</si>
  <si>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</si>
  <si>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</si>
  <si>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</si>
  <si>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</si>
  <si>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</si>
  <si>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</si>
  <si>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</si>
  <si>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</si>
  <si>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</si>
  <si>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</si>
  <si>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</si>
  <si>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</si>
  <si>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</si>
  <si>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</si>
  <si>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</si>
  <si>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</si>
  <si>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</si>
  <si>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</si>
  <si>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</si>
  <si>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</si>
  <si>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</si>
  <si>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</si>
  <si>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</si>
  <si>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</si>
  <si>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</si>
  <si>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</si>
  <si>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</si>
  <si>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</si>
  <si>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</si>
  <si>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</si>
  <si>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</si>
  <si>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</si>
  <si>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</si>
  <si>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</si>
  <si>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</si>
  <si>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</si>
  <si>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</si>
  <si>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</si>
  <si>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</si>
  <si>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</si>
  <si>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</si>
  <si>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</si>
  <si>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</si>
  <si>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</si>
  <si>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</si>
  <si>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</si>
  <si>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</si>
  <si>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</si>
  <si>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</si>
  <si>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</si>
  <si>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</si>
  <si>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</si>
  <si>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</si>
  <si>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</si>
  <si>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</si>
  <si>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</si>
  <si>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</si>
  <si>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</si>
  <si>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</si>
  <si>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</si>
  <si>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</si>
  <si>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</si>
  <si>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</si>
  <si>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</si>
  <si>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</si>
  <si>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</si>
  <si>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</si>
  <si>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</si>
  <si>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</si>
  <si>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</si>
  <si>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</si>
  <si>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</si>
  <si>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</si>
  <si>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</si>
  <si>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</si>
  <si>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</si>
  <si>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</si>
  <si>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</si>
  <si>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</si>
  <si>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</si>
  <si>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</si>
  <si>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</si>
  <si>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</si>
  <si>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</si>
  <si>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</si>
  <si>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</si>
  <si>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</si>
  <si>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</si>
  <si>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</si>
  <si>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</si>
  <si>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</si>
  <si>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</si>
  <si>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</si>
  <si>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</si>
  <si>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</si>
  <si>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</si>
  <si>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</si>
  <si>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</si>
  <si>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</si>
  <si>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</si>
  <si>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</si>
  <si>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</si>
  <si>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</si>
  <si>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</si>
  <si>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</si>
  <si>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</si>
  <si>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</si>
  <si>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</si>
  <si>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</si>
  <si>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</si>
  <si>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</si>
  <si>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</si>
  <si>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</si>
  <si>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</si>
  <si>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</si>
  <si>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</si>
  <si>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</si>
  <si>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</si>
  <si>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</si>
  <si>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</si>
  <si>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</si>
  <si>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</si>
  <si>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</si>
  <si>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</si>
  <si>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</si>
  <si>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</si>
  <si>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</si>
  <si>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</si>
  <si>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</si>
  <si>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</si>
  <si>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</si>
  <si>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</si>
  <si>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</si>
  <si>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</si>
  <si>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</si>
  <si>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</si>
  <si>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</si>
  <si>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</si>
  <si>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</si>
  <si>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</si>
  <si>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</si>
  <si>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</si>
  <si>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</si>
  <si>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</si>
  <si>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</si>
  <si>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</si>
  <si>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</si>
  <si>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</si>
  <si>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</si>
  <si>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</si>
  <si>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</si>
  <si>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</si>
  <si>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</si>
  <si>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</si>
  <si>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</si>
  <si>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</si>
  <si>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</si>
  <si>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</si>
  <si>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</si>
  <si>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</si>
  <si>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</si>
  <si>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</si>
  <si>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</si>
  <si>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</si>
  <si>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</si>
  <si>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</si>
  <si>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</si>
  <si>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</si>
  <si>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</si>
  <si>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</si>
  <si>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</si>
  <si>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</si>
  <si>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</si>
  <si>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</si>
  <si>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</si>
  <si>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</si>
  <si>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</si>
  <si>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</si>
  <si>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</si>
  <si>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</si>
  <si>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</si>
  <si>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</si>
  <si>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</si>
  <si>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</si>
  <si>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</si>
  <si>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</si>
  <si>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</si>
  <si>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</si>
  <si>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</si>
  <si>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</si>
  <si>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</si>
  <si>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</si>
  <si>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</si>
  <si>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</si>
  <si>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</si>
  <si>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</si>
  <si>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</si>
  <si>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</si>
  <si>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</si>
  <si>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</si>
  <si>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</si>
  <si>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</si>
  <si>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</si>
  <si>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</si>
  <si>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</si>
  <si>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</si>
  <si>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</si>
  <si>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</si>
  <si>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</si>
  <si>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</si>
  <si>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</si>
  <si>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</si>
  <si>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</si>
  <si>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</si>
  <si>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</si>
  <si>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</si>
  <si>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</si>
  <si>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</si>
  <si>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</si>
  <si>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</si>
  <si>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</si>
  <si>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</si>
  <si>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</si>
  <si>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</si>
  <si>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</si>
  <si>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</si>
  <si>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</si>
  <si>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</si>
  <si>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</si>
  <si>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</si>
  <si>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</si>
  <si>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</si>
  <si>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</si>
  <si>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</si>
  <si>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</si>
  <si>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</si>
  <si>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</si>
  <si>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</si>
  <si>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</si>
  <si>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</si>
  <si>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</si>
  <si>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</si>
  <si>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</si>
  <si>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</si>
  <si>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</si>
  <si>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</si>
  <si>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</si>
  <si>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</si>
  <si>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</si>
  <si>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</si>
  <si>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</si>
  <si>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</si>
  <si>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</si>
  <si>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</si>
  <si>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</si>
  <si>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</si>
  <si>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</si>
  <si>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</si>
  <si>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</si>
  <si>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</si>
  <si>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</si>
  <si>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</si>
  <si>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</si>
  <si>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</si>
  <si>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</si>
  <si>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</si>
  <si>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</si>
  <si>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</si>
  <si>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</si>
  <si>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</si>
  <si>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</si>
  <si>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</si>
  <si>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</si>
  <si>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</si>
  <si>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</si>
  <si>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</si>
  <si>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</si>
  <si>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</si>
  <si>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</si>
  <si>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</si>
  <si>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</si>
  <si>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</si>
  <si>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</si>
  <si>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</si>
  <si>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</si>
  <si>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</si>
  <si>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</si>
  <si>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</si>
  <si>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</si>
  <si>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</si>
  <si>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</si>
  <si>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</si>
  <si>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</si>
  <si>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</si>
  <si>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</si>
  <si>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</si>
  <si>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</si>
  <si>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</si>
  <si>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</si>
  <si>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</si>
  <si>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</si>
  <si>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</si>
  <si>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</si>
  <si>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</si>
  <si>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</si>
  <si>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</si>
  <si>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</si>
  <si>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</si>
  <si>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</si>
  <si>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</si>
  <si>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</si>
  <si>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</si>
  <si>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</si>
  <si>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</si>
  <si>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</si>
  <si>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</si>
  <si>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</si>
  <si>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</si>
  <si>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</si>
  <si>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</si>
  <si>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</si>
  <si>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</si>
  <si>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</si>
  <si>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</si>
  <si>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</si>
  <si>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</si>
  <si>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</si>
  <si>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</si>
  <si>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</si>
  <si>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</si>
  <si>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</si>
  <si>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</si>
  <si>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</si>
  <si>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</si>
  <si>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</si>
  <si>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</si>
  <si>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</si>
  <si>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</si>
  <si>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</si>
  <si>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</si>
  <si>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</si>
  <si>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</si>
  <si>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</si>
  <si>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</si>
  <si>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</si>
  <si>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</si>
  <si>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</si>
  <si>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</si>
  <si>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</si>
  <si>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</si>
  <si>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</si>
  <si>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</si>
  <si>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</si>
  <si>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</si>
  <si>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</si>
  <si>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</si>
  <si>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</si>
  <si>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</si>
  <si>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</si>
  <si>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</si>
  <si>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</si>
  <si>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</si>
  <si>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</si>
  <si>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</si>
  <si>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</si>
  <si>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</si>
  <si>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</si>
  <si>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</si>
  <si>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</si>
  <si>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</si>
  <si>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</si>
  <si>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</si>
  <si>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</si>
  <si>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</si>
  <si>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</si>
  <si>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</si>
  <si>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</si>
  <si>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</si>
  <si>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</si>
  <si>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</si>
  <si>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</si>
  <si>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</si>
  <si>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</si>
  <si>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</si>
  <si>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</si>
  <si>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</si>
  <si>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</si>
  <si>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</si>
  <si>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</si>
  <si>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</si>
  <si>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</si>
  <si>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</si>
  <si>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</si>
  <si>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</si>
  <si>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</si>
  <si>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</si>
  <si>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</si>
  <si>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</si>
  <si>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</si>
  <si>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</si>
  <si>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</si>
  <si>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</si>
  <si>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</si>
  <si>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</si>
  <si>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</si>
  <si>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</si>
  <si>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</si>
  <si>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</si>
  <si>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</si>
  <si>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</si>
  <si>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</si>
  <si>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</si>
  <si>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</si>
  <si>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</si>
  <si>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</si>
  <si>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</si>
  <si>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</si>
  <si>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</si>
  <si>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</si>
  <si>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</si>
  <si>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</si>
  <si>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</si>
  <si>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</si>
  <si>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</si>
  <si>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</si>
  <si>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</si>
  <si>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</si>
  <si>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</si>
  <si>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</si>
  <si>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</si>
  <si>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</si>
  <si>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</si>
  <si>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</si>
  <si>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</si>
  <si>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</si>
  <si>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</si>
  <si>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</si>
  <si>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</si>
  <si>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</si>
  <si>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</si>
  <si>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</si>
  <si>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</si>
  <si>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</si>
  <si>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</si>
  <si>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</si>
  <si>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</si>
  <si>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</si>
  <si>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</si>
  <si>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</si>
  <si>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</si>
  <si>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</si>
  <si>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</si>
  <si>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</si>
  <si>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</si>
  <si>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</si>
  <si>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</si>
  <si>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</si>
  <si>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</si>
  <si>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</si>
  <si>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</si>
  <si>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</si>
  <si>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</si>
  <si>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</si>
  <si>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</si>
  <si>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</si>
  <si>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</si>
  <si>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</si>
  <si>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</si>
  <si>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</si>
  <si>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</si>
  <si>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</si>
  <si>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</si>
  <si>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</si>
  <si>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</si>
  <si>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</si>
  <si>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</si>
  <si>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</si>
  <si>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</si>
  <si>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</si>
  <si>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</si>
  <si>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</si>
  <si>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</si>
  <si>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</si>
  <si>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</si>
  <si>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</si>
  <si>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</si>
  <si>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</si>
  <si>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</si>
  <si>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</si>
  <si>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</si>
  <si>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</si>
  <si>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</si>
  <si>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</si>
  <si>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</si>
  <si>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</si>
  <si>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</si>
  <si>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</si>
  <si>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</si>
  <si>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</si>
  <si>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</si>
  <si>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</si>
  <si>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</si>
  <si>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</si>
  <si>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</si>
  <si>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</si>
  <si>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</si>
  <si>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</si>
  <si>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</si>
  <si>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</si>
  <si>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</si>
  <si>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</si>
  <si>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</si>
  <si>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</si>
  <si>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</si>
  <si>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</si>
  <si>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</si>
  <si>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</si>
  <si>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</si>
  <si>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</si>
  <si>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</si>
  <si>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</si>
  <si>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</si>
  <si>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</si>
  <si>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</si>
  <si>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</si>
  <si>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</si>
  <si>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</si>
  <si>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</si>
  <si>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</si>
  <si>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</si>
  <si>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</si>
  <si>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</si>
  <si>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</si>
  <si>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</si>
  <si>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</si>
  <si>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</si>
  <si>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</si>
  <si>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</si>
  <si>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</si>
  <si>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</si>
  <si>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</si>
  <si>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</si>
  <si>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</si>
  <si>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</si>
  <si>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</si>
  <si>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</si>
  <si>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</si>
  <si>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</si>
  <si>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</si>
  <si>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</si>
  <si>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</si>
  <si>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</si>
  <si>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</si>
  <si>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</si>
  <si>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</si>
  <si>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</si>
  <si>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</si>
  <si>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</si>
  <si>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</si>
  <si>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</si>
  <si>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</si>
  <si>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</si>
  <si>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</si>
  <si>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</si>
  <si>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</si>
  <si>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</si>
  <si>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</si>
  <si>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</si>
  <si>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</si>
  <si>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</si>
  <si>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</si>
  <si>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</si>
  <si>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</si>
  <si>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</si>
  <si>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</si>
  <si>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</si>
  <si>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</si>
  <si>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</si>
  <si>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</si>
  <si>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</si>
  <si>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</si>
  <si>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</si>
  <si>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</si>
  <si>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</si>
  <si>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</si>
  <si>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</si>
  <si>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</si>
  <si>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</si>
  <si>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</si>
  <si>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</si>
  <si>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</si>
  <si>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</si>
  <si>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</si>
  <si>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</si>
  <si>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</si>
  <si>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</si>
  <si>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</si>
  <si>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</si>
  <si>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</si>
  <si>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</si>
  <si>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</si>
  <si>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</si>
  <si>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</si>
  <si>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</si>
  <si>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</si>
  <si>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</si>
  <si>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</si>
  <si>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</si>
  <si>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</si>
  <si>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</si>
  <si>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</si>
  <si>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</si>
  <si>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</si>
  <si>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</si>
  <si>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</si>
  <si>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</si>
  <si>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</si>
  <si>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</si>
  <si>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</si>
  <si>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</si>
  <si>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</si>
  <si>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</si>
  <si>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</si>
  <si>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</si>
  <si>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</si>
  <si>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</si>
  <si>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</si>
  <si>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</si>
  <si>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</si>
  <si>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</si>
  <si>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</si>
  <si>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</si>
  <si>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</si>
  <si>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</si>
  <si>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</si>
  <si>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</si>
  <si>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</si>
  <si>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</si>
  <si>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</si>
  <si>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</si>
  <si>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</si>
  <si>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</si>
  <si>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</si>
  <si>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</si>
  <si>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</si>
  <si>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</si>
  <si>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</si>
  <si>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</si>
  <si>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</si>
  <si>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</si>
  <si>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</si>
  <si>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</si>
  <si>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</si>
  <si>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</si>
  <si>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</si>
  <si>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</si>
  <si>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</si>
  <si>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</si>
  <si>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</si>
  <si>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</si>
  <si>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</si>
  <si>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</si>
  <si>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</si>
  <si>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</si>
  <si>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</si>
  <si>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</si>
  <si>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</si>
  <si>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</si>
  <si>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</si>
  <si>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</si>
  <si>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</si>
  <si>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</si>
  <si>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</si>
  <si>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</si>
  <si>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</si>
  <si>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</si>
  <si>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</si>
  <si>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</si>
  <si>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</si>
  <si>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</si>
  <si>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</si>
  <si>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</si>
  <si>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</si>
  <si>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</si>
  <si>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</si>
  <si>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</si>
  <si>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</si>
  <si>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</si>
  <si>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</si>
  <si>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</si>
  <si>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</si>
  <si>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</si>
  <si>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</si>
  <si>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</si>
  <si>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</si>
  <si>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</si>
  <si>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</si>
  <si>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</si>
  <si>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</si>
  <si>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</si>
  <si>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</si>
  <si>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</si>
  <si>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</si>
  <si>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</si>
  <si>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</si>
  <si>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</si>
  <si>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</si>
  <si>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</si>
  <si>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</si>
  <si>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</si>
  <si>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</si>
  <si>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</si>
  <si>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</si>
  <si>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</si>
  <si>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</si>
  <si>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</si>
  <si>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</si>
  <si>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</si>
  <si>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</si>
  <si>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</si>
  <si>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</si>
  <si>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</si>
  <si>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</si>
  <si>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</si>
  <si>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</si>
  <si>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</si>
  <si>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</si>
  <si>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</si>
  <si>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</si>
  <si>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</si>
  <si>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</si>
  <si>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</si>
  <si>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</si>
  <si>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</si>
  <si>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</si>
  <si>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</si>
  <si>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</si>
  <si>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</si>
  <si>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</si>
  <si>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</si>
  <si>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</si>
  <si>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</si>
  <si>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</si>
  <si>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</si>
  <si>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</si>
  <si>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</si>
  <si>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</si>
  <si>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</si>
  <si>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</si>
  <si>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</si>
  <si>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</si>
  <si>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</si>
  <si>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</si>
  <si>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</si>
  <si>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</si>
  <si>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</si>
  <si>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</si>
  <si>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</si>
  <si>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</si>
  <si>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</si>
  <si>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</si>
  <si>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</si>
  <si>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</si>
  <si>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</si>
  <si>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</si>
  <si>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</si>
  <si>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</si>
  <si>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</si>
  <si>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</si>
  <si>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</si>
  <si>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</si>
  <si>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</si>
  <si>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</si>
  <si>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</si>
  <si>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</si>
  <si>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</si>
  <si>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</si>
  <si>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</si>
  <si>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</si>
  <si>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</si>
  <si>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</si>
  <si>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</si>
  <si>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</si>
  <si>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</si>
  <si>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</si>
  <si>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</si>
  <si>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</si>
  <si>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</si>
  <si>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</si>
  <si>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</si>
  <si>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</si>
  <si>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</si>
  <si>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</si>
  <si>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</si>
  <si>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</si>
  <si>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</si>
  <si>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</si>
  <si>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</si>
  <si>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</si>
  <si>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</si>
  <si>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</si>
  <si>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</si>
  <si>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</si>
  <si>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</si>
  <si>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</si>
  <si>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</si>
  <si>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</si>
  <si>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</si>
  <si>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</si>
  <si>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</si>
  <si>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</si>
  <si>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</si>
  <si>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</si>
  <si>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</si>
  <si>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</si>
  <si>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</si>
  <si>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</si>
  <si>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</si>
  <si>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</si>
  <si>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</si>
  <si>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</si>
  <si>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</si>
  <si>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</si>
  <si>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</si>
  <si>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</si>
  <si>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</si>
  <si>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</si>
  <si>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</si>
  <si>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</si>
  <si>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</si>
  <si>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</si>
  <si>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</si>
  <si>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</si>
  <si>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</si>
  <si>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</si>
  <si>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</si>
  <si>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</si>
  <si>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</si>
  <si>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</si>
  <si>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</si>
  <si>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</si>
  <si>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</si>
  <si>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</si>
  <si>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</si>
  <si>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</si>
  <si>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</si>
  <si>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</si>
  <si>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</si>
  <si>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</si>
  <si>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</si>
  <si>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</si>
  <si>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</si>
  <si>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</si>
  <si>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</si>
  <si>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</si>
  <si>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</si>
  <si>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</si>
  <si>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</si>
  <si>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</si>
  <si>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</si>
  <si>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</si>
  <si>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</si>
  <si>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</si>
  <si>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</si>
  <si>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</si>
  <si>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</si>
  <si>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</si>
  <si>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</si>
  <si>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</si>
  <si>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</si>
  <si>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</si>
  <si>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</si>
  <si>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</si>
  <si>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</si>
  <si>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</si>
  <si>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</si>
  <si>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</si>
  <si>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</si>
  <si>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</si>
  <si>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</si>
  <si>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</si>
  <si>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</si>
  <si>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</si>
  <si>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</si>
  <si>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</si>
  <si>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</si>
  <si>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</si>
  <si>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</si>
  <si>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</si>
  <si>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</si>
  <si>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</si>
  <si>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</si>
  <si>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</si>
  <si>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</si>
  <si>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</si>
  <si>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</si>
  <si>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</si>
  <si>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</si>
  <si>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</si>
  <si>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</si>
  <si>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</si>
  <si>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</si>
  <si>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</si>
  <si>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</si>
  <si>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</si>
  <si>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</si>
  <si>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</si>
  <si>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</si>
  <si>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</si>
  <si>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</si>
  <si>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</si>
  <si>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</si>
  <si>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</si>
  <si>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</si>
  <si>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</si>
  <si>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</si>
  <si>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</si>
  <si>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</si>
  <si>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</si>
  <si>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</si>
  <si>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</si>
  <si>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</si>
  <si>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</si>
  <si>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</si>
  <si>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</si>
  <si>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</si>
  <si>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</si>
  <si>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</si>
  <si>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</si>
  <si>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</si>
  <si>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</si>
  <si>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</si>
  <si>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</si>
  <si>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</si>
  <si>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</si>
  <si>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</si>
  <si>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</si>
  <si>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</si>
  <si>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</si>
  <si>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</si>
  <si>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</si>
  <si>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</si>
  <si>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</si>
  <si>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</si>
  <si>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</si>
  <si>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</si>
  <si>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</si>
  <si>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</si>
  <si>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</si>
  <si>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</si>
  <si>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</si>
  <si>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</si>
  <si>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</si>
  <si>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</si>
  <si>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</si>
  <si>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</si>
  <si>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</si>
  <si>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</si>
  <si>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</si>
  <si>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</si>
  <si>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</si>
  <si>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</si>
  <si>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</si>
  <si>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</si>
  <si>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</si>
  <si>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</si>
  <si>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</si>
  <si>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</si>
  <si>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</si>
  <si>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</si>
  <si>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</si>
  <si>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</si>
  <si>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</si>
  <si>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</si>
  <si>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</si>
  <si>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</si>
  <si>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</si>
  <si>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</si>
  <si>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</si>
  <si>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</si>
  <si>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</si>
  <si>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</si>
  <si>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</si>
  <si>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</si>
  <si>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</si>
  <si>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</si>
  <si>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</si>
  <si>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</si>
  <si>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</si>
  <si>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</si>
  <si>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</si>
  <si>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</si>
  <si>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</si>
  <si>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</si>
  <si>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</si>
  <si>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</si>
  <si>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</si>
  <si>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</si>
  <si>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</si>
  <si>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</si>
  <si>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</si>
  <si>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</si>
  <si>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</si>
  <si>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</si>
  <si>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</si>
  <si>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</si>
  <si>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</si>
  <si>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</si>
  <si>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</si>
  <si>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</si>
  <si>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</si>
  <si>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</si>
  <si>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</si>
  <si>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</si>
  <si>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</si>
  <si>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</si>
  <si>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</si>
  <si>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</si>
  <si>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</si>
  <si>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</si>
  <si>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</si>
  <si>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</si>
  <si>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</si>
  <si>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</si>
  <si>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</si>
  <si>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</si>
  <si>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</si>
  <si>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</si>
  <si>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</si>
  <si>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</si>
  <si>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</si>
  <si>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</si>
  <si>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</si>
  <si>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</si>
  <si>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</si>
  <si>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</si>
  <si>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</si>
  <si>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</si>
  <si>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</si>
  <si>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</si>
  <si>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</si>
  <si>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</si>
  <si>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</si>
  <si>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</si>
  <si>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</si>
  <si>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</si>
  <si>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</si>
  <si>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</si>
  <si>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</si>
  <si>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</si>
  <si>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</si>
  <si>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</si>
  <si>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</si>
  <si>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</si>
  <si>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</si>
  <si>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</si>
  <si>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</si>
  <si>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</si>
  <si>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</si>
  <si>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</si>
  <si>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</si>
  <si>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</si>
  <si>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</si>
  <si>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</si>
  <si>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</si>
  <si>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</si>
  <si>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</si>
  <si>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</si>
  <si>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</si>
  <si>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</si>
  <si>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</si>
  <si>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</si>
  <si>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</si>
  <si>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</si>
  <si>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</si>
  <si>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</si>
  <si>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</si>
  <si>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</si>
  <si>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</si>
  <si>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</si>
  <si>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</si>
  <si>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</si>
  <si>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</si>
  <si>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</si>
  <si>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</si>
  <si>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</si>
  <si>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</si>
  <si>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</si>
  <si>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</si>
  <si>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</si>
  <si>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</si>
  <si>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</si>
  <si>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</si>
  <si>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</si>
  <si>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</si>
  <si>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</si>
  <si>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</si>
  <si>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</si>
  <si>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</si>
  <si>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</si>
  <si>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</si>
  <si>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</si>
  <si>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</si>
  <si>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</si>
  <si>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</si>
  <si>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</si>
  <si>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</si>
  <si>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</si>
  <si>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</si>
  <si>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</si>
  <si>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</si>
  <si>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</si>
  <si>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</si>
  <si>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</si>
  <si>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</si>
  <si>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</si>
  <si>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</si>
  <si>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</si>
  <si>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</si>
  <si>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</si>
  <si>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</si>
  <si>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</si>
  <si>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</si>
  <si>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</si>
  <si>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</si>
  <si>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</si>
  <si>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</si>
  <si>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</si>
  <si>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</si>
  <si>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</si>
  <si>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</si>
  <si>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</si>
  <si>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</si>
  <si>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</si>
  <si>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</si>
  <si>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</si>
  <si>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</si>
  <si>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</si>
  <si>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</si>
  <si>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</si>
  <si>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</si>
  <si>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</si>
  <si>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</si>
  <si>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</si>
  <si>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</si>
  <si>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</si>
  <si>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</si>
  <si>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</si>
  <si>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</si>
  <si>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</si>
  <si>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</si>
  <si>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</si>
  <si>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</si>
  <si>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</si>
  <si>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</si>
  <si>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</si>
  <si>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</si>
  <si>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</si>
  <si>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</si>
  <si>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</si>
  <si>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</si>
  <si>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</si>
  <si>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</si>
  <si>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</si>
  <si>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</si>
  <si>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</si>
  <si>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</si>
  <si>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</si>
  <si>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</si>
  <si>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</si>
  <si>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</si>
  <si>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</si>
  <si>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</si>
  <si>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</si>
  <si>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</si>
  <si>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</si>
  <si>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</si>
  <si>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</si>
  <si>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</si>
  <si>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</si>
  <si>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</si>
  <si>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</si>
  <si>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</si>
  <si>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</si>
  <si>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</si>
  <si>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</si>
  <si>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</si>
  <si>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</si>
  <si>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</si>
  <si>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</si>
  <si>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</si>
  <si>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</si>
  <si>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</si>
  <si>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</si>
  <si>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</si>
  <si>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</si>
  <si>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</si>
  <si>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</si>
  <si>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</si>
  <si>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</si>
  <si>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</si>
  <si>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</si>
  <si>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</si>
  <si>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</si>
  <si>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</si>
  <si>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</si>
  <si>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</si>
  <si>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</si>
  <si>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</si>
  <si>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</si>
  <si>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</si>
  <si>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</si>
  <si>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</si>
  <si>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</si>
  <si>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</si>
  <si>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</si>
  <si>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</si>
  <si>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</si>
  <si>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</si>
  <si>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</si>
  <si>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</si>
  <si>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</si>
  <si>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</si>
  <si>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</si>
  <si>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</si>
  <si>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</si>
  <si>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</si>
  <si>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</si>
  <si>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</si>
  <si>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</si>
  <si>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</si>
  <si>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</si>
  <si>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</si>
  <si>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</si>
  <si>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</si>
  <si>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</si>
  <si>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</si>
  <si>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</si>
  <si>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</si>
  <si>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</si>
  <si>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</si>
  <si>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</si>
  <si>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</si>
  <si>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</si>
  <si>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</si>
  <si>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</si>
  <si>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</si>
  <si>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</si>
  <si>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</si>
  <si>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</si>
  <si>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</si>
  <si>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</si>
  <si>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</si>
  <si>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</si>
  <si>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</si>
  <si>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</si>
  <si>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</si>
  <si>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</si>
  <si>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</si>
  <si>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</si>
  <si>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</si>
  <si>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</si>
  <si>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</si>
  <si>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</si>
  <si>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</si>
  <si>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</si>
  <si>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</si>
  <si>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</si>
  <si>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</si>
  <si>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</si>
  <si>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</si>
  <si>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</si>
  <si>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</si>
  <si>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</si>
  <si>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</si>
  <si>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</si>
  <si>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</si>
  <si>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</si>
  <si>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</si>
  <si>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</si>
  <si>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</si>
  <si>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</si>
  <si>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</si>
  <si>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</si>
  <si>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</si>
  <si>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</si>
  <si>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</si>
  <si>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</si>
  <si>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</si>
  <si>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</si>
  <si>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</si>
  <si>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</si>
  <si>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</si>
  <si>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</si>
  <si>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</si>
  <si>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</si>
  <si>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</si>
  <si>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</si>
  <si>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</si>
  <si>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</si>
  <si>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</si>
  <si>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</si>
  <si>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</si>
  <si>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</si>
  <si>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</si>
  <si>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</si>
  <si>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</si>
  <si>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</si>
  <si>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</si>
  <si>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</si>
  <si>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</si>
  <si>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</si>
  <si>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</si>
  <si>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</si>
  <si>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</si>
  <si>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</si>
  <si>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</si>
  <si>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</si>
  <si>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</si>
  <si>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</si>
  <si>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</si>
  <si>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</si>
  <si>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</si>
  <si>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</si>
  <si>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</si>
  <si>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</si>
  <si>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</si>
  <si>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</si>
  <si>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</si>
  <si>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</si>
  <si>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</si>
  <si>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</si>
  <si>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</si>
  <si>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</si>
  <si>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</si>
  <si>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</si>
  <si>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</si>
  <si>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</si>
  <si>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</si>
  <si>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</si>
  <si>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</si>
  <si>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</si>
  <si>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</si>
  <si>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</si>
  <si>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</si>
  <si>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</si>
  <si>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</si>
  <si>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</si>
  <si>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</si>
  <si>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</si>
  <si>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</si>
  <si>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</si>
  <si>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</si>
  <si>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</si>
  <si>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</si>
  <si>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</si>
  <si>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</si>
  <si>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</si>
  <si>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</si>
  <si>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</si>
  <si>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</si>
  <si>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</si>
  <si>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</si>
  <si>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</si>
  <si>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</si>
  <si>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</si>
  <si>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</si>
  <si>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</si>
  <si>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</si>
  <si>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</si>
  <si>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</si>
  <si>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</si>
  <si>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</si>
  <si>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</si>
  <si>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</si>
  <si>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</si>
  <si>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</si>
  <si>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</si>
  <si>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</si>
  <si>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</si>
  <si>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</si>
  <si>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</si>
  <si>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</si>
  <si>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</si>
  <si>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</si>
  <si>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</si>
  <si>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</si>
  <si>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</si>
  <si>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</si>
  <si>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</si>
  <si>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</si>
  <si>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</si>
  <si>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</si>
  <si>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</si>
  <si>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</si>
  <si>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</si>
  <si>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</si>
  <si>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</si>
  <si>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</si>
  <si>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</si>
  <si>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</si>
  <si>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</si>
  <si>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</si>
  <si>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</si>
  <si>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</si>
  <si>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</si>
  <si>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</si>
  <si>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</si>
  <si>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</si>
  <si>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</si>
  <si>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</si>
  <si>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</si>
  <si>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</si>
  <si>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</si>
  <si>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</si>
  <si>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</si>
  <si>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</si>
  <si>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</si>
  <si>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</si>
  <si>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</si>
  <si>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</si>
  <si>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</si>
  <si>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</si>
  <si>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</si>
  <si>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</si>
  <si>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</si>
  <si>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</si>
  <si>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</si>
  <si>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</si>
  <si>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</si>
  <si>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</si>
  <si>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</si>
  <si>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</si>
  <si>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</si>
  <si>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</si>
  <si>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</si>
  <si>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</si>
  <si>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</si>
  <si>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</si>
  <si>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</si>
  <si>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</si>
  <si>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</si>
  <si>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</si>
  <si>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</si>
  <si>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</si>
  <si>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</si>
  <si>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</si>
  <si>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</si>
  <si>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</si>
  <si>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</si>
  <si>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</si>
  <si>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</si>
  <si>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</si>
  <si>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</si>
  <si>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</si>
  <si>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</si>
  <si>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</si>
  <si>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</si>
  <si>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</si>
  <si>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</si>
  <si>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</si>
  <si>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</si>
  <si>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</si>
  <si>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</si>
  <si>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</si>
  <si>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</si>
  <si>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</si>
  <si>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</si>
  <si>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</si>
  <si>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</si>
  <si>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</si>
  <si>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</si>
  <si>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</si>
  <si>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</si>
  <si>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</si>
  <si>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</si>
  <si>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</si>
  <si>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</si>
  <si>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</si>
  <si>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</si>
  <si>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</si>
  <si>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</si>
  <si>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</si>
  <si>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</si>
  <si>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</si>
  <si>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</si>
  <si>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</si>
  <si>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</si>
  <si>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</si>
  <si>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</si>
  <si>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</si>
  <si>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</si>
  <si>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</si>
  <si>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</si>
  <si>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</si>
  <si>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</si>
  <si>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</si>
  <si>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</si>
  <si>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</si>
  <si>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</si>
  <si>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</si>
  <si>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</si>
  <si>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</si>
  <si>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</si>
  <si>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</si>
  <si>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</si>
  <si>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</si>
  <si>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</si>
  <si>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</si>
  <si>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</si>
  <si>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</si>
  <si>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</si>
  <si>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</si>
  <si>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</si>
  <si>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</si>
  <si>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</si>
  <si>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</si>
  <si>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</si>
  <si>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</si>
  <si>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</si>
  <si>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</si>
  <si>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</si>
  <si>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</si>
  <si>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</si>
  <si>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</si>
  <si>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</si>
  <si>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</si>
  <si>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</si>
  <si>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</si>
  <si>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</si>
  <si>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</si>
  <si>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</si>
  <si>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</si>
  <si>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</si>
  <si>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</si>
  <si>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</si>
  <si>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</si>
  <si>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</si>
  <si>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</si>
  <si>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</si>
  <si>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</si>
  <si>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</si>
  <si>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</si>
  <si>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</si>
  <si>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</si>
  <si>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</si>
  <si>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</si>
  <si>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</si>
  <si>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</si>
  <si>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</si>
  <si>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</si>
  <si>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</si>
  <si>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</si>
  <si>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</si>
  <si>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</si>
  <si>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</si>
  <si>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</si>
  <si>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</si>
  <si>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</si>
  <si>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</si>
  <si>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</si>
  <si>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</si>
  <si>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</si>
  <si>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</si>
  <si>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</si>
  <si>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</si>
  <si>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</si>
  <si>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</si>
  <si>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</si>
  <si>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</si>
  <si>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</si>
  <si>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</si>
  <si>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</si>
  <si>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</si>
  <si>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</si>
  <si>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</si>
  <si>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</si>
  <si>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</si>
  <si>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</si>
  <si>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</si>
  <si>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</si>
  <si>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</si>
  <si>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</si>
  <si>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</si>
  <si>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</si>
  <si>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</si>
  <si>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</si>
  <si>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</si>
  <si>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</si>
  <si>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</si>
  <si>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</si>
  <si>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</si>
  <si>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</si>
  <si>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</si>
  <si>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</si>
  <si>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</si>
  <si>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</si>
  <si>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</si>
  <si>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</si>
  <si>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</si>
  <si>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</si>
  <si>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</si>
  <si>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</si>
  <si>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</si>
  <si>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</si>
  <si>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</si>
  <si>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</si>
  <si>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</si>
  <si>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</si>
  <si>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</si>
  <si>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</si>
  <si>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</si>
  <si>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</si>
  <si>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</si>
  <si>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</si>
  <si>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</si>
  <si>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</si>
  <si>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</si>
  <si>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</si>
  <si>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</si>
  <si>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</si>
  <si>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</si>
  <si>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</si>
  <si>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</si>
  <si>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</si>
  <si>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</si>
  <si>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</si>
  <si>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</si>
  <si>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</si>
  <si>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</si>
  <si>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</si>
  <si>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</si>
  <si>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</si>
  <si>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</si>
  <si>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</si>
  <si>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</si>
  <si>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</si>
  <si>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</si>
  <si>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</si>
  <si>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</si>
  <si>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</si>
  <si>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</si>
  <si>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</si>
  <si>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</si>
  <si>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</si>
  <si>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</si>
  <si>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</si>
  <si>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</si>
  <si>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</si>
  <si>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</si>
  <si>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</si>
  <si>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</si>
  <si>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</si>
  <si>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</si>
  <si>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</si>
  <si>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</si>
  <si>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</si>
  <si>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</si>
  <si>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</si>
  <si>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</si>
  <si>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</si>
  <si>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</si>
  <si>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</si>
  <si>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</si>
  <si>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</si>
  <si>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</si>
  <si>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</si>
  <si>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</si>
  <si>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</si>
  <si>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</si>
  <si>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</si>
  <si>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</si>
  <si>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</si>
  <si>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</si>
  <si>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</si>
  <si>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</si>
  <si>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</si>
  <si>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</si>
  <si>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</si>
  <si>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</si>
  <si>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</si>
  <si>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</si>
  <si>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</si>
  <si>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</si>
  <si>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</si>
  <si>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</si>
  <si>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</si>
  <si>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</si>
  <si>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</si>
  <si>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</si>
  <si>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</si>
  <si>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</si>
  <si>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</si>
  <si>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</si>
  <si>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</si>
  <si>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</si>
  <si>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</si>
  <si>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</si>
  <si>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</si>
  <si>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</si>
  <si>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</si>
  <si>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</si>
  <si>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</si>
  <si>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</si>
  <si>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</si>
  <si>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</si>
  <si>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</si>
  <si>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</si>
  <si>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</si>
  <si>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</si>
  <si>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</si>
  <si>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</si>
  <si>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</si>
  <si>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</si>
  <si>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</si>
  <si>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</si>
  <si>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</si>
  <si>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</si>
  <si>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</si>
  <si>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</si>
  <si>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</si>
  <si>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</si>
  <si>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</si>
  <si>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</si>
  <si>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</si>
  <si>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</si>
  <si>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</si>
  <si>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</si>
  <si>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</si>
  <si>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</si>
  <si>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</si>
  <si>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</si>
  <si>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</si>
  <si>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</si>
  <si>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</si>
  <si>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</si>
  <si>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</si>
  <si>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</si>
  <si>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</si>
  <si>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</si>
  <si>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</si>
  <si>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</si>
  <si>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</si>
  <si>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</si>
  <si>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</si>
  <si>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</si>
  <si>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</si>
  <si>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</si>
  <si>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</si>
  <si>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</si>
  <si>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</si>
  <si>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</si>
  <si>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</si>
  <si>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</si>
  <si>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</si>
  <si>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</si>
  <si>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</si>
  <si>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</si>
  <si>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</si>
  <si>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</si>
  <si>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</si>
  <si>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</si>
  <si>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</si>
  <si>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</si>
  <si>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</si>
  <si>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</si>
  <si>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</si>
  <si>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</si>
  <si>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</si>
  <si>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</si>
  <si>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</si>
  <si>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</si>
  <si>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</si>
  <si>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</si>
  <si>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</si>
  <si>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</si>
  <si>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</si>
  <si>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</si>
  <si>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</si>
  <si>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</si>
  <si>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</si>
  <si>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</si>
  <si>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</si>
  <si>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</si>
  <si>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</si>
  <si>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</si>
  <si>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</si>
  <si>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</si>
  <si>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</si>
  <si>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</si>
  <si>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</si>
  <si>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</si>
  <si>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</si>
  <si>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</si>
  <si>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</si>
  <si>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</si>
  <si>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</si>
  <si>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</si>
  <si>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</si>
  <si>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</si>
  <si>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</si>
  <si>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</si>
  <si>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</si>
  <si>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</si>
  <si>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</si>
  <si>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</si>
  <si>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</si>
  <si>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</si>
  <si>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</si>
  <si>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</si>
  <si>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</si>
  <si>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</si>
  <si>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</si>
  <si>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</si>
  <si>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</si>
  <si>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</si>
  <si>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</si>
  <si>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</si>
  <si>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</si>
  <si>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</si>
  <si>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</si>
  <si>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</si>
  <si>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</si>
  <si>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</si>
  <si>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</si>
  <si>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</si>
  <si>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</si>
  <si>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</si>
  <si>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</si>
  <si>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</si>
  <si>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</si>
  <si>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</si>
  <si>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</si>
  <si>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</si>
  <si>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</si>
  <si>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</si>
  <si>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</si>
  <si>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</si>
  <si>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</si>
  <si>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</si>
  <si>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</si>
  <si>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</si>
  <si>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</si>
  <si>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</si>
  <si>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</si>
  <si>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</si>
  <si>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</si>
  <si>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</si>
  <si>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</si>
  <si>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</si>
  <si>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</si>
  <si>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</si>
  <si>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</si>
  <si>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</si>
  <si>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</si>
  <si>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</si>
  <si>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</si>
  <si>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</si>
  <si>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</si>
  <si>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</si>
  <si>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</si>
  <si>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</si>
  <si>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</si>
  <si>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</si>
  <si>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</si>
  <si>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</si>
  <si>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</si>
  <si>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</si>
  <si>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</si>
  <si>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</si>
  <si>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</si>
  <si>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</si>
  <si>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</si>
  <si>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</si>
  <si>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</si>
  <si>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</si>
  <si>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</si>
  <si>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</si>
  <si>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</si>
  <si>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</si>
  <si>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</si>
  <si>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</si>
  <si>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</si>
  <si>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</si>
  <si>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</si>
  <si>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</si>
  <si>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</si>
  <si>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</si>
  <si>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</si>
  <si>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</si>
  <si>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</si>
  <si>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</si>
  <si>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</si>
  <si>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</si>
  <si>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</si>
  <si>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</si>
  <si>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</si>
  <si>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</si>
  <si>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</si>
  <si>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</si>
  <si>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</si>
  <si>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</si>
  <si>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</si>
  <si>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</si>
  <si>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</si>
  <si>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</si>
  <si>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</si>
  <si>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</si>
  <si>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</si>
  <si>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</si>
  <si>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</si>
  <si>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</si>
  <si>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</si>
  <si>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</si>
  <si>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</si>
  <si>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</si>
  <si>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</si>
  <si>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</si>
  <si>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</si>
  <si>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</si>
  <si>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</si>
  <si>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</si>
  <si>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</si>
  <si>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</si>
  <si>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</si>
  <si>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</si>
  <si>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</si>
  <si>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</si>
  <si>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</si>
  <si>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</si>
  <si>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</si>
  <si>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</si>
  <si>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</si>
  <si>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</si>
  <si>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</si>
  <si>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</si>
  <si>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</si>
  <si>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</si>
  <si>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</si>
  <si>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</si>
  <si>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</si>
  <si>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</si>
  <si>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</si>
  <si>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</si>
  <si>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</si>
  <si>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</si>
  <si>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</si>
  <si>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</si>
  <si>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</si>
  <si>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</si>
  <si>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</si>
  <si>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</si>
  <si>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</si>
  <si>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</si>
  <si>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</si>
  <si>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</si>
  <si>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</si>
  <si>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</si>
  <si>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</si>
  <si>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</si>
  <si>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</si>
  <si>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</si>
  <si>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</si>
  <si>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</si>
  <si>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</si>
  <si>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</si>
  <si>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</si>
  <si>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</si>
  <si>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</si>
  <si>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</si>
  <si>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</si>
  <si>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</si>
  <si>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</si>
  <si>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</si>
  <si>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</si>
  <si>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</si>
  <si>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</si>
  <si>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</si>
  <si>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</si>
  <si>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</si>
  <si>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</si>
  <si>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</si>
  <si>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</si>
  <si>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</si>
  <si>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</si>
  <si>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</si>
  <si>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</si>
  <si>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</si>
  <si>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</si>
  <si>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</si>
  <si>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</si>
  <si>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</si>
  <si>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</si>
  <si>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</si>
  <si>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</si>
  <si>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</si>
  <si>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</si>
  <si>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</si>
  <si>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</si>
  <si>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</si>
  <si>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</si>
  <si>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</si>
  <si>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</si>
  <si>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</si>
  <si>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</si>
  <si>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</si>
  <si>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</si>
  <si>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</si>
  <si>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</si>
  <si>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</si>
  <si>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</si>
  <si>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</si>
  <si>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</si>
  <si>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</si>
  <si>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</si>
  <si>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</si>
  <si>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</si>
  <si>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</si>
  <si>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</si>
  <si>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</si>
  <si>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</si>
  <si>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</si>
  <si>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</si>
  <si>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</si>
  <si>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</si>
  <si>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</si>
  <si>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</si>
  <si>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</si>
  <si>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</si>
  <si>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</si>
  <si>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</si>
  <si>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</si>
  <si>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</si>
  <si>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</si>
  <si>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</si>
  <si>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</si>
  <si>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</si>
  <si>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</si>
  <si>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</si>
  <si>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</si>
  <si>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</si>
  <si>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</si>
  <si>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</si>
  <si>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</si>
  <si>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</si>
  <si>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</si>
  <si>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</si>
  <si>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</si>
  <si>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</si>
  <si>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</si>
  <si>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</si>
  <si>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</si>
  <si>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</si>
  <si>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</si>
  <si>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</si>
  <si>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</si>
  <si>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</si>
  <si>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</si>
  <si>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</si>
  <si>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</si>
  <si>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</si>
  <si>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</si>
  <si>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</si>
  <si>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</si>
  <si>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</si>
  <si>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</si>
  <si>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</si>
  <si>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</si>
  <si>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</si>
  <si>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</si>
  <si>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</si>
  <si>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</si>
  <si>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</si>
  <si>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</si>
  <si>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</si>
  <si>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</si>
  <si>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</si>
  <si>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</si>
  <si>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</si>
  <si>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</si>
  <si>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</si>
  <si>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</si>
  <si>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</si>
  <si>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</si>
  <si>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</si>
  <si>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</si>
  <si>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</si>
  <si>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</si>
  <si>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</si>
  <si>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</si>
  <si>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</si>
  <si>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</si>
  <si>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</si>
  <si>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</si>
  <si>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</si>
  <si>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</si>
  <si>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</si>
  <si>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</si>
  <si>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</si>
  <si>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</si>
  <si>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</si>
  <si>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</si>
  <si>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</si>
  <si>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</si>
  <si>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</si>
  <si>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</si>
  <si>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</si>
  <si>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</si>
  <si>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</si>
  <si>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</si>
  <si>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</si>
  <si>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</si>
  <si>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</si>
  <si>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</si>
  <si>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</si>
  <si>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</si>
  <si>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</si>
  <si>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</si>
  <si>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</si>
  <si>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</si>
  <si>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</si>
  <si>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</si>
  <si>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</si>
  <si>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</si>
  <si>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</si>
  <si>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</si>
  <si>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</si>
  <si>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</si>
  <si>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</si>
  <si>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</si>
  <si>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</si>
  <si>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</si>
  <si>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</si>
  <si>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</si>
  <si>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</si>
  <si>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</si>
  <si>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</si>
  <si>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</si>
  <si>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</si>
  <si>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</si>
  <si>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</si>
  <si>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</si>
  <si>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</si>
  <si>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</si>
  <si>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</si>
  <si>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</si>
  <si>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</si>
  <si>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</si>
  <si>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</si>
  <si>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</si>
  <si>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</si>
  <si>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</si>
  <si>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</si>
  <si>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</si>
  <si>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</si>
  <si>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</si>
  <si>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</si>
  <si>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</si>
  <si>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</si>
  <si>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</si>
  <si>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</si>
  <si>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</si>
  <si>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</si>
  <si>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</si>
  <si>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</si>
  <si>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</si>
  <si>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</si>
  <si>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</si>
  <si>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</si>
  <si>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</si>
  <si>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</si>
  <si>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</si>
  <si>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</si>
  <si>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</si>
  <si>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</si>
  <si>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</si>
  <si>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</si>
  <si>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</si>
  <si>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</si>
  <si>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</si>
  <si>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</si>
  <si>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</si>
  <si>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</si>
  <si>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</si>
  <si>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</si>
  <si>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</si>
  <si>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</si>
  <si>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</si>
  <si>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</si>
  <si>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</si>
  <si>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</si>
  <si>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</si>
  <si>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</si>
  <si>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</si>
  <si>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</si>
  <si>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</si>
  <si>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</si>
  <si>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</si>
  <si>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</si>
  <si>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</si>
  <si>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</si>
  <si>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</si>
  <si>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</si>
  <si>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</si>
  <si>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</si>
  <si>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</si>
  <si>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</si>
  <si>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</si>
  <si>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</si>
  <si>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</si>
  <si>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</si>
  <si>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</si>
  <si>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</si>
  <si>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</si>
  <si>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</si>
  <si>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</si>
  <si>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</si>
  <si>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</si>
  <si>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</si>
  <si>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</si>
  <si>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</si>
  <si>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</si>
  <si>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</si>
  <si>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</si>
  <si>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</si>
  <si>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</si>
  <si>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</si>
  <si>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</si>
  <si>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</si>
  <si>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</si>
  <si>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</si>
  <si>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</si>
  <si>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</si>
  <si>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</si>
  <si>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</si>
  <si>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</si>
  <si>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</si>
  <si>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</si>
  <si>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</si>
  <si>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</si>
  <si>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</si>
  <si>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</si>
  <si>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</si>
  <si>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</si>
  <si>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</si>
  <si>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</si>
  <si>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</si>
  <si>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</si>
  <si>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</si>
  <si>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</si>
  <si>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</si>
  <si>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</si>
  <si>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</si>
  <si>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</si>
  <si>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</si>
  <si>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</si>
  <si>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</si>
  <si>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</si>
  <si>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</si>
  <si>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</si>
  <si>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</si>
  <si>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</si>
  <si>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</si>
  <si>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</si>
  <si>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</si>
  <si>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</si>
  <si>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</si>
  <si>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</si>
  <si>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</si>
  <si>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</si>
  <si>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</si>
  <si>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</si>
  <si>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</si>
  <si>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</si>
  <si>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</si>
  <si>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</si>
  <si>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</si>
  <si>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</si>
  <si>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</si>
  <si>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</si>
  <si>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</si>
  <si>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</si>
  <si>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</si>
  <si>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</si>
  <si>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</si>
  <si>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</si>
  <si>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</si>
  <si>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</si>
  <si>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</si>
  <si>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</si>
  <si>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</si>
  <si>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</si>
  <si>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</si>
  <si>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</si>
  <si>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</si>
  <si>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</si>
  <si>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</si>
  <si>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</si>
  <si>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</si>
  <si>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</si>
  <si>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</si>
  <si>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</si>
  <si>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</si>
  <si>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</si>
  <si>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</si>
  <si>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</si>
  <si>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</si>
  <si>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</si>
  <si>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</si>
  <si>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</si>
  <si>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</si>
  <si>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</si>
  <si>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</si>
  <si>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</si>
  <si>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</si>
  <si>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</si>
  <si>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</si>
  <si>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</si>
  <si>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</si>
  <si>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</si>
  <si>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</si>
  <si>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</si>
  <si>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</si>
  <si>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</si>
  <si>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</si>
  <si>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</si>
  <si>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</si>
  <si>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</si>
  <si>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</si>
  <si>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</si>
  <si>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</si>
  <si>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</si>
  <si>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</si>
  <si>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</si>
  <si>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</si>
  <si>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</si>
  <si>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</si>
  <si>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</si>
  <si>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</si>
  <si>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</si>
  <si>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</si>
  <si>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</si>
  <si>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</si>
  <si>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</si>
  <si>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</si>
  <si>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</si>
  <si>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</si>
  <si>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</si>
  <si>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</si>
  <si>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</si>
  <si>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</si>
  <si>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</si>
  <si>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</si>
  <si>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</si>
  <si>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</si>
  <si>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</si>
  <si>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</si>
  <si>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</si>
  <si>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</si>
  <si>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</si>
  <si>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</si>
  <si>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</si>
  <si>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</si>
  <si>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</si>
  <si>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</si>
  <si>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</si>
  <si>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</si>
  <si>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</si>
  <si>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</si>
  <si>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</si>
  <si>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</si>
  <si>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</si>
  <si>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</si>
  <si>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</si>
  <si>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</si>
  <si>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</si>
  <si>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</si>
  <si>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</si>
  <si>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</si>
  <si>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</si>
  <si>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</si>
  <si>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</si>
  <si>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</si>
  <si>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</si>
  <si>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</si>
  <si>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</si>
  <si>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</si>
  <si>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</si>
  <si>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</si>
  <si>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</si>
  <si>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</si>
  <si>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</si>
  <si>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</si>
  <si>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</si>
  <si>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</si>
  <si>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</si>
  <si>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</si>
  <si>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</si>
  <si>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</si>
  <si>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</si>
  <si>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</si>
  <si>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</si>
  <si>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</si>
  <si>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</si>
  <si>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</si>
  <si>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</si>
  <si>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</si>
  <si>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</si>
  <si>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</si>
  <si>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</si>
  <si>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</si>
  <si>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</si>
  <si>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</si>
  <si>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</si>
  <si>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</si>
  <si>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</si>
  <si>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</si>
  <si>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</si>
  <si>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</si>
  <si>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</si>
  <si>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</si>
  <si>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</si>
  <si>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</si>
  <si>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</si>
  <si>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</si>
  <si>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</si>
  <si>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</si>
  <si>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</si>
  <si>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</si>
  <si>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</si>
  <si>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</si>
  <si>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</si>
  <si>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</si>
  <si>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</si>
  <si>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</si>
  <si>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</si>
  <si>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</si>
  <si>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</si>
  <si>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</si>
  <si>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</si>
  <si>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</si>
  <si>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</si>
  <si>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</si>
  <si>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</si>
  <si>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</si>
  <si>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</si>
  <si>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</si>
  <si>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</si>
  <si>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</si>
  <si>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</si>
  <si>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</si>
  <si>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</si>
  <si>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</si>
  <si>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</si>
  <si>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</si>
  <si>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</si>
  <si>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</si>
  <si>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</si>
  <si>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</si>
  <si>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</si>
  <si>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</si>
  <si>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</si>
  <si>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</si>
  <si>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</si>
  <si>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</si>
  <si>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</si>
  <si>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</si>
  <si>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</si>
  <si>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</si>
  <si>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</si>
  <si>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</si>
  <si>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</si>
  <si>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</si>
  <si>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</si>
  <si>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</si>
  <si>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</si>
  <si>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</si>
  <si>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</si>
  <si>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</si>
  <si>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</si>
  <si>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</si>
  <si>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</si>
  <si>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</si>
  <si>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</si>
  <si>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</si>
  <si>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</si>
  <si>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</si>
  <si>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</si>
  <si>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</si>
  <si>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</si>
  <si>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</si>
  <si>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</si>
  <si>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</si>
  <si>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</si>
  <si>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</si>
  <si>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</si>
  <si>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</si>
  <si>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</si>
  <si>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</si>
  <si>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</si>
  <si>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</si>
  <si>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</si>
  <si>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</si>
  <si>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</si>
  <si>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</si>
  <si>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</si>
  <si>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</si>
  <si>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</si>
  <si>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</si>
  <si>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</si>
  <si>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</si>
  <si>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</si>
  <si>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</si>
  <si>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</si>
  <si>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</si>
  <si>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</si>
  <si>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</si>
  <si>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</si>
  <si>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</si>
  <si>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</si>
  <si>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</si>
  <si>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</si>
  <si>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</si>
  <si>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</si>
  <si>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</si>
  <si>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</si>
  <si>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</si>
  <si>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</si>
  <si>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</si>
  <si>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</si>
  <si>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</si>
  <si>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</si>
  <si>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</si>
  <si>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</si>
  <si>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</si>
  <si>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</si>
  <si>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</si>
  <si>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</si>
  <si>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</si>
  <si>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</si>
  <si>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</si>
  <si>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</si>
  <si>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</si>
  <si>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</si>
  <si>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</si>
  <si>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</si>
  <si>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</si>
  <si>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</si>
  <si>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</si>
  <si>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</si>
  <si>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</si>
  <si>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</si>
  <si>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</si>
  <si>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</si>
  <si>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</si>
  <si>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</si>
  <si>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</si>
  <si>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</si>
  <si>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</si>
  <si>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</si>
  <si>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</si>
  <si>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</si>
  <si>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</si>
  <si>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</si>
  <si>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</si>
  <si>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</si>
  <si>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</si>
  <si>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</si>
  <si>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</si>
  <si>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</si>
  <si>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</si>
  <si>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</si>
  <si>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</si>
  <si>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</si>
  <si>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</si>
  <si>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</si>
  <si>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</si>
  <si>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</si>
  <si>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</si>
  <si>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</si>
  <si>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</si>
  <si>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</si>
  <si>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</si>
  <si>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</si>
  <si>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</si>
  <si>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</si>
  <si>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</si>
  <si>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</si>
  <si>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</si>
  <si>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</si>
  <si>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</si>
  <si>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</si>
  <si>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</si>
  <si>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</si>
  <si>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</si>
  <si>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</si>
  <si>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</si>
  <si>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</si>
  <si>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</si>
  <si>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</si>
  <si>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</si>
  <si>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</si>
  <si>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</si>
  <si>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</si>
  <si>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</si>
  <si>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</si>
  <si>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</si>
  <si>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</si>
  <si>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</si>
  <si>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</si>
  <si>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</si>
  <si>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</si>
  <si>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</si>
  <si>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</si>
  <si>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</si>
  <si>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</si>
  <si>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</si>
  <si>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</si>
  <si>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</si>
  <si>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</si>
  <si>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</si>
  <si>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</si>
  <si>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</si>
  <si>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</si>
  <si>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</si>
  <si>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</si>
  <si>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</si>
  <si>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</si>
  <si>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</si>
  <si>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</si>
  <si>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</si>
  <si>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</si>
  <si>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</si>
  <si>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</si>
  <si>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</si>
  <si>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</si>
  <si>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</si>
  <si>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</si>
  <si>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</si>
  <si>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</si>
  <si>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</si>
  <si>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</si>
  <si>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</si>
  <si>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</si>
  <si>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</si>
  <si>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</si>
  <si>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</si>
  <si>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</si>
  <si>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</si>
  <si>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</si>
  <si>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</si>
  <si>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</si>
  <si>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</si>
  <si>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</si>
  <si>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</si>
  <si>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</si>
  <si>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</si>
  <si>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</si>
  <si>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</si>
  <si>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</si>
  <si>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</si>
  <si>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</si>
  <si>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</si>
  <si>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</si>
  <si>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</si>
  <si>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</si>
  <si>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</si>
  <si>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</si>
  <si>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</si>
  <si>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</si>
  <si>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</si>
  <si>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</si>
  <si>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</si>
  <si>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</si>
  <si>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</si>
  <si>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</si>
  <si>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</si>
  <si>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</si>
  <si>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</si>
  <si>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</si>
  <si>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</si>
  <si>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</si>
  <si>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</si>
  <si>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</si>
  <si>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</si>
  <si>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</si>
  <si>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</si>
  <si>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</si>
  <si>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</si>
  <si>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</si>
  <si>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</si>
  <si>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</si>
  <si>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</si>
  <si>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</si>
  <si>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</si>
  <si>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</si>
  <si>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</si>
  <si>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</si>
  <si>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</si>
  <si>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</si>
  <si>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</si>
  <si>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</si>
  <si>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</si>
  <si>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</si>
  <si>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</si>
  <si>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</si>
  <si>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</si>
  <si>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</si>
  <si>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</si>
  <si>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</si>
  <si>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</si>
  <si>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</si>
  <si>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</si>
  <si>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</si>
  <si>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</si>
  <si>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</si>
  <si>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</si>
  <si>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</si>
  <si>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</si>
  <si>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</si>
  <si>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</si>
  <si>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</si>
  <si>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</si>
  <si>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</si>
  <si>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</si>
  <si>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</si>
  <si>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</si>
  <si>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</si>
  <si>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</si>
  <si>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</si>
  <si>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</si>
  <si>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</si>
  <si>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</si>
  <si>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</si>
  <si>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</si>
  <si>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</si>
  <si>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</si>
  <si>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</si>
  <si>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</si>
  <si>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</si>
  <si>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</si>
  <si>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</si>
  <si>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</si>
  <si>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</si>
  <si>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</si>
  <si>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</si>
  <si>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</si>
  <si>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</si>
  <si>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</si>
  <si>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</si>
  <si>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</si>
  <si>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</si>
  <si>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</si>
  <si>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</si>
  <si>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</si>
  <si>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</si>
  <si>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</si>
  <si>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</si>
  <si>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</si>
  <si>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</si>
  <si>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</si>
  <si>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</si>
  <si>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</si>
  <si>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</si>
  <si>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</si>
  <si>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</si>
  <si>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</si>
  <si>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</si>
  <si>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</si>
  <si>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</si>
  <si>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</si>
  <si>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</si>
  <si>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</si>
  <si>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</si>
  <si>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</si>
  <si>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</si>
  <si>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</si>
  <si>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</si>
  <si>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</si>
  <si>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</si>
  <si>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</si>
  <si>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</si>
  <si>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</si>
  <si>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</si>
  <si>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</si>
  <si>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</si>
  <si>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</si>
  <si>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</si>
  <si>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</si>
  <si>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</si>
  <si>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</si>
  <si>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</si>
  <si>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</si>
  <si>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</si>
  <si>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</si>
  <si>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</si>
  <si>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</si>
  <si>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</si>
  <si>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</si>
  <si>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</si>
  <si>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</si>
  <si>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</si>
  <si>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</si>
  <si>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</si>
  <si>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</si>
  <si>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</si>
  <si>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</si>
  <si>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</si>
  <si>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</si>
  <si>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</si>
  <si>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</si>
  <si>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</si>
  <si>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</si>
  <si>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</si>
  <si>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</si>
  <si>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</si>
  <si>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</si>
  <si>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</si>
  <si>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</si>
  <si>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</si>
  <si>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</si>
  <si>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</si>
  <si>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</si>
  <si>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</si>
  <si>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</si>
  <si>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</si>
  <si>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</si>
  <si>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</si>
  <si>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</si>
  <si>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</si>
  <si>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</si>
  <si>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</si>
  <si>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</si>
  <si>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</si>
  <si>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</si>
  <si>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</si>
  <si>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</si>
  <si>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</si>
  <si>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</si>
  <si>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</si>
  <si>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</si>
  <si>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</si>
  <si>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</si>
  <si>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</si>
  <si>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</si>
  <si>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</si>
  <si>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</si>
  <si>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</si>
  <si>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</si>
  <si>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</si>
  <si>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</si>
  <si>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</si>
  <si>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</si>
  <si>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</si>
  <si>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</si>
  <si>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</si>
  <si>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</si>
  <si>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</si>
  <si>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</si>
  <si>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</si>
  <si>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</si>
  <si>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</si>
  <si>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</si>
  <si>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</si>
  <si>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</si>
  <si>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</si>
  <si>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</si>
  <si>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</si>
  <si>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</si>
  <si>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</si>
  <si>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</si>
  <si>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</si>
  <si>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</si>
  <si>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</si>
  <si>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</si>
  <si>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</si>
  <si>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</si>
  <si>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</si>
  <si>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</si>
  <si>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</si>
  <si>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</si>
  <si>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</si>
  <si>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</si>
  <si>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</si>
  <si>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</si>
  <si>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</si>
  <si>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</si>
  <si>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</si>
  <si>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</si>
  <si>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</si>
  <si>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</si>
  <si>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</si>
  <si>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</si>
  <si>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</si>
  <si>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</si>
  <si>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</si>
  <si>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</si>
  <si>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</si>
  <si>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</si>
  <si>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</si>
  <si>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</si>
  <si>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</si>
  <si>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</si>
  <si>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</si>
  <si>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</si>
  <si>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</si>
  <si>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</si>
  <si>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</si>
  <si>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</si>
  <si>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</si>
  <si>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</si>
  <si>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</si>
  <si>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</si>
  <si>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</si>
  <si>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</si>
  <si>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</si>
  <si>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</si>
  <si>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</si>
  <si>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</si>
  <si>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</si>
  <si>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</si>
  <si>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</si>
  <si>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</si>
  <si>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</si>
  <si>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</si>
  <si>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</si>
  <si>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</si>
  <si>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</si>
  <si>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</si>
  <si>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</si>
  <si>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</si>
  <si>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</si>
  <si>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</si>
  <si>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</si>
  <si>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</si>
  <si>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</si>
  <si>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</si>
  <si>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</si>
  <si>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</si>
  <si>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</si>
  <si>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</si>
  <si>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</si>
  <si>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</si>
  <si>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</si>
  <si>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</si>
  <si>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</si>
  <si>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</si>
  <si>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</si>
  <si>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</si>
  <si>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</si>
  <si>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</si>
  <si>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</si>
  <si>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</si>
  <si>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</si>
  <si>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</si>
  <si>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</si>
  <si>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</si>
  <si>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</si>
  <si>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</si>
  <si>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</si>
  <si>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</si>
  <si>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</si>
  <si>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</si>
  <si>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</si>
  <si>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</si>
  <si>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</si>
  <si>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</si>
  <si>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</si>
  <si>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</si>
  <si>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</si>
  <si>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</si>
  <si>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</si>
  <si>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</si>
  <si>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</si>
  <si>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</si>
  <si>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</si>
  <si>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</si>
  <si>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</si>
  <si>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</si>
  <si>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</si>
  <si>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</si>
  <si>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</si>
  <si>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</si>
  <si>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</si>
  <si>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</si>
  <si>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</si>
  <si>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</si>
  <si>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</si>
  <si>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</si>
  <si>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</si>
  <si>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</si>
  <si>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</si>
  <si>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</si>
  <si>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</si>
  <si>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</si>
  <si>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</si>
  <si>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</si>
  <si>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</si>
  <si>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</si>
  <si>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</si>
  <si>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</si>
  <si>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</si>
  <si>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</si>
  <si>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</si>
  <si>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</si>
  <si>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</si>
  <si>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</si>
  <si>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</si>
  <si>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</si>
  <si>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</si>
  <si>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</si>
  <si>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</si>
  <si>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</si>
  <si>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</si>
  <si>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</si>
  <si>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</si>
  <si>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</si>
  <si>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</si>
  <si>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</si>
  <si>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</si>
  <si>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</si>
  <si>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</si>
  <si>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</si>
  <si>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</si>
  <si>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</si>
  <si>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</si>
  <si>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</si>
  <si>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</si>
  <si>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</si>
  <si>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</si>
  <si>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</si>
  <si>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</si>
  <si>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</si>
  <si>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</si>
  <si>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</si>
  <si>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</si>
  <si>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</si>
  <si>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</si>
  <si>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</si>
  <si>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</si>
  <si>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</si>
  <si>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</si>
  <si>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</si>
  <si>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</si>
  <si>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</si>
  <si>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</si>
  <si>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</si>
  <si>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</si>
  <si>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</si>
  <si>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</si>
  <si>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</si>
  <si>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</si>
  <si>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</si>
  <si>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</si>
  <si>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</si>
  <si>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</si>
  <si>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</si>
  <si>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</si>
  <si>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</si>
  <si>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</si>
  <si>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</si>
  <si>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</si>
  <si>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</si>
  <si>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</si>
  <si>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</si>
  <si>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</si>
  <si>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</si>
  <si>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</si>
  <si>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</si>
  <si>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</si>
  <si>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</si>
  <si>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</si>
  <si>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</si>
  <si>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</si>
  <si>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</si>
  <si>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</si>
  <si>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</si>
  <si>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</si>
  <si>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</si>
  <si>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</si>
  <si>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</si>
  <si>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</si>
  <si>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</si>
  <si>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</si>
  <si>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</si>
  <si>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</si>
  <si>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</si>
  <si>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</si>
  <si>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</si>
  <si>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</si>
  <si>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</si>
  <si>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</si>
  <si>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</si>
  <si>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</si>
  <si>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</si>
  <si>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</si>
  <si>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</si>
  <si>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</si>
  <si>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</si>
  <si>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</si>
  <si>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</si>
  <si>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</si>
  <si>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</si>
  <si>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</si>
  <si>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</si>
  <si>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</si>
  <si>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</si>
  <si>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</si>
  <si>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</si>
  <si>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</si>
  <si>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</si>
  <si>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</si>
  <si>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</si>
  <si>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</si>
  <si>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</si>
  <si>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</si>
  <si>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</si>
  <si>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</si>
  <si>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</si>
  <si>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</si>
  <si>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</si>
  <si>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</si>
  <si>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</si>
  <si>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</si>
  <si>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</si>
  <si>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</si>
  <si>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</si>
  <si>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</si>
  <si>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</si>
  <si>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</si>
  <si>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</si>
  <si>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</si>
  <si>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</si>
  <si>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</si>
  <si>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</si>
  <si>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</si>
  <si>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</si>
  <si>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</si>
  <si>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</si>
  <si>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</si>
  <si>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</si>
  <si>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</si>
  <si>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</si>
  <si>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</si>
  <si>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</si>
  <si>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</si>
  <si>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</si>
  <si>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</si>
  <si>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</si>
  <si>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</si>
  <si>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</si>
  <si>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</si>
  <si>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</si>
  <si>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</si>
  <si>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</si>
  <si>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</si>
  <si>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</si>
  <si>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</si>
  <si>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</si>
  <si>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</si>
  <si>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</si>
  <si>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</si>
  <si>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</si>
  <si>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</si>
  <si>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</si>
  <si>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</si>
  <si>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</si>
  <si>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</si>
  <si>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</si>
  <si>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</si>
  <si>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</si>
  <si>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</si>
  <si>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</si>
  <si>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</si>
  <si>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</si>
  <si>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</si>
  <si>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</si>
  <si>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</si>
  <si>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</si>
  <si>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</si>
  <si>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</si>
  <si>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</si>
  <si>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</si>
  <si>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</si>
  <si>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</si>
  <si>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</si>
  <si>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</si>
  <si>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</si>
  <si>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</si>
  <si>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</si>
  <si>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</si>
  <si>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</si>
  <si>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</si>
  <si>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</si>
  <si>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</si>
  <si>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</si>
  <si>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</si>
  <si>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</si>
  <si>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</si>
  <si>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</si>
  <si>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</si>
  <si>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</si>
  <si>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</si>
  <si>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</si>
  <si>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</si>
  <si>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</si>
  <si>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</si>
  <si>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</si>
  <si>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</si>
  <si>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</si>
  <si>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</si>
  <si>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</si>
  <si>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</si>
  <si>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</si>
  <si>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</si>
  <si>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</si>
  <si>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</si>
  <si>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</si>
  <si>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</si>
  <si>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</si>
  <si>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</si>
  <si>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</si>
  <si>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</si>
  <si>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</si>
  <si>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</si>
  <si>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</si>
  <si>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</si>
  <si>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</si>
  <si>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</si>
  <si>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</si>
  <si>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</si>
  <si>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</si>
  <si>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</si>
  <si>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</si>
  <si>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</si>
  <si>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</si>
  <si>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</si>
  <si>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</si>
  <si>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</si>
  <si>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</si>
  <si>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</si>
  <si>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</si>
  <si>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</si>
  <si>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</si>
  <si>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</si>
  <si>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</si>
  <si>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</si>
  <si>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</si>
  <si>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</si>
  <si>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</si>
  <si>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</si>
  <si>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</si>
  <si>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</si>
  <si>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</si>
  <si>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</si>
  <si>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</si>
  <si>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</si>
  <si>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</si>
  <si>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</si>
  <si>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</si>
  <si>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</si>
  <si>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</si>
  <si>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</si>
  <si>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</si>
  <si>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</si>
  <si>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</si>
  <si>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</si>
  <si>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</si>
  <si>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</si>
  <si>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</si>
  <si>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</si>
  <si>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</si>
  <si>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</si>
  <si>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</si>
  <si>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</si>
  <si>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</si>
  <si>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</si>
  <si>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</si>
  <si>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</si>
  <si>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</si>
  <si>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</si>
  <si>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</si>
  <si>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</si>
  <si>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</si>
  <si>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</si>
  <si>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</si>
  <si>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</si>
  <si>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</si>
  <si>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</si>
  <si>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</si>
  <si>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</si>
  <si>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</si>
  <si>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</si>
  <si>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</si>
  <si>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</si>
  <si>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</si>
  <si>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</si>
  <si>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</si>
  <si>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</si>
  <si>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</si>
  <si>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</si>
  <si>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</si>
  <si>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</si>
  <si>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</si>
  <si>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</si>
  <si>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</si>
  <si>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</si>
  <si>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</si>
  <si>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</si>
  <si>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</si>
  <si>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</si>
  <si>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</si>
  <si>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</si>
  <si>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</si>
  <si>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</si>
  <si>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</si>
  <si>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</si>
  <si>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</si>
  <si>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</si>
  <si>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</si>
  <si>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</si>
  <si>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</si>
  <si>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</si>
  <si>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</si>
  <si>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</si>
  <si>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</si>
  <si>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</si>
  <si>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</si>
  <si>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</si>
  <si>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</si>
  <si>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</si>
  <si>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</si>
  <si>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</si>
  <si>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</si>
  <si>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</si>
  <si>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</si>
  <si>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</si>
  <si>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</si>
  <si>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</si>
  <si>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</si>
  <si>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</si>
  <si>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</si>
  <si>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</si>
  <si>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</si>
  <si>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</si>
  <si>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</si>
  <si>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</si>
  <si>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</si>
  <si>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</si>
  <si>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</si>
  <si>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</si>
  <si>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</si>
  <si>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</si>
  <si>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</si>
  <si>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</si>
  <si>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</si>
  <si>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</si>
  <si>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</si>
  <si>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</si>
  <si>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</si>
  <si>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</si>
  <si>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</si>
  <si>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</si>
  <si>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</si>
  <si>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</si>
  <si>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</si>
  <si>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</si>
  <si>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</si>
  <si>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</si>
  <si>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</si>
  <si>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</si>
  <si>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</si>
  <si>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</si>
  <si>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</si>
  <si>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</si>
  <si>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</si>
  <si>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</si>
  <si>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</si>
  <si>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</si>
  <si>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</si>
  <si>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</si>
  <si>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</si>
  <si>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</si>
  <si>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</si>
  <si>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</si>
  <si>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</si>
  <si>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</si>
  <si>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</si>
  <si>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</si>
  <si>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</si>
  <si>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</si>
  <si>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</si>
  <si>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</si>
  <si>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</si>
  <si>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</si>
  <si>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</si>
  <si>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</si>
  <si>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</si>
  <si>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</si>
  <si>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</si>
  <si>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</si>
  <si>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</si>
  <si>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</si>
  <si>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</si>
  <si>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</si>
  <si>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</si>
  <si>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</si>
  <si>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</si>
  <si>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</si>
  <si>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</si>
  <si>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</si>
  <si>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</si>
  <si>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</si>
  <si>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</si>
  <si>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</si>
  <si>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</si>
  <si>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</si>
  <si>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</si>
  <si>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</si>
  <si>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</si>
  <si>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</si>
  <si>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</si>
  <si>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</si>
  <si>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</si>
  <si>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</si>
  <si>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</si>
  <si>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</si>
  <si>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</si>
  <si>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</si>
  <si>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</si>
  <si>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</si>
  <si>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</si>
  <si>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</si>
  <si>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</si>
  <si>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</si>
  <si>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</si>
  <si>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</si>
  <si>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</si>
  <si>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</si>
  <si>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</si>
  <si>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</si>
  <si>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</si>
  <si>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</si>
  <si>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</si>
  <si>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</si>
  <si>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</si>
  <si>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</si>
  <si>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</si>
  <si>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</si>
  <si>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</si>
  <si>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</si>
  <si>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</si>
  <si>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</si>
  <si>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</si>
  <si>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</si>
  <si>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</si>
  <si>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</si>
  <si>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</si>
  <si>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</si>
  <si>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</si>
  <si>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</si>
  <si>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</si>
  <si>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</si>
  <si>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</si>
  <si>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</si>
  <si>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</si>
  <si>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</si>
  <si>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</si>
  <si>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</si>
  <si>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</si>
  <si>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</si>
  <si>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</si>
  <si>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</si>
  <si>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</si>
  <si>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</si>
  <si>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</si>
  <si>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</si>
  <si>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</si>
  <si>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</si>
  <si>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</si>
  <si>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</si>
  <si>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</si>
  <si>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</si>
  <si>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</si>
  <si>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</si>
  <si>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</si>
  <si>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</si>
  <si>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</si>
  <si>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</si>
  <si>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</si>
  <si>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</si>
  <si>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</si>
  <si>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</si>
  <si>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</si>
  <si>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</si>
  <si>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</si>
  <si>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</si>
  <si>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</si>
  <si>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</si>
  <si>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</si>
  <si>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</si>
  <si>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</si>
  <si>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</si>
  <si>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</si>
  <si>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</si>
  <si>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</si>
  <si>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</si>
  <si>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</si>
  <si>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</si>
  <si>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</si>
  <si>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</si>
  <si>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</si>
  <si>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</si>
  <si>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</si>
  <si>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</si>
  <si>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</si>
  <si>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</si>
  <si>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</si>
  <si>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</si>
  <si>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</si>
  <si>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</si>
  <si>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</si>
  <si>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</si>
  <si>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</si>
  <si>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</si>
  <si>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</si>
  <si>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</si>
  <si>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</si>
  <si>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</si>
  <si>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</si>
  <si>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</si>
  <si>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</si>
  <si>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</si>
  <si>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</si>
  <si>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</si>
  <si>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</si>
  <si>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</si>
  <si>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</si>
  <si>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</si>
  <si>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</si>
  <si>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</si>
  <si>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</si>
  <si>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</si>
  <si>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</si>
  <si>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</si>
  <si>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</si>
  <si>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</si>
  <si>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</si>
  <si>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</si>
  <si>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</si>
  <si>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</si>
  <si>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</si>
  <si>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</si>
  <si>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</si>
  <si>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</si>
  <si>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</si>
  <si>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</si>
  <si>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</si>
  <si>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</si>
  <si>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</si>
  <si>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</si>
  <si>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</si>
  <si>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</si>
  <si>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</si>
  <si>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</si>
  <si>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</si>
  <si>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</si>
  <si>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</si>
  <si>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</si>
  <si>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</si>
  <si>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</si>
  <si>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</si>
  <si>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</si>
  <si>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</si>
  <si>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</si>
  <si>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</si>
  <si>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</si>
  <si>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</si>
  <si>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</si>
  <si>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</si>
  <si>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</si>
  <si>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</si>
  <si>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</si>
  <si>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</si>
  <si>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</si>
  <si>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</si>
  <si>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</si>
  <si>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</si>
  <si>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</si>
  <si>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</si>
  <si>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</si>
  <si>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</si>
  <si>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</si>
  <si>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</si>
  <si>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</si>
  <si>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</si>
  <si>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</si>
  <si>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</si>
  <si>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</si>
  <si>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</si>
  <si>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</si>
  <si>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</si>
  <si>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</si>
  <si>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</si>
  <si>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</si>
  <si>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</si>
  <si>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</si>
  <si>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</si>
  <si>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</si>
  <si>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</si>
  <si>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</si>
  <si>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</si>
  <si>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</si>
  <si>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</si>
  <si>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</si>
  <si>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</si>
  <si>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</si>
  <si>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</si>
  <si>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</si>
  <si>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</si>
  <si>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</si>
  <si>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</si>
  <si>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</si>
  <si>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</si>
  <si>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</si>
  <si>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</si>
  <si>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</si>
  <si>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</si>
  <si>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</si>
  <si>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</si>
  <si>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</si>
  <si>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</si>
  <si>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</si>
  <si>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</si>
  <si>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</si>
  <si>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</si>
  <si>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</si>
  <si>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</si>
  <si>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</si>
  <si>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</si>
  <si>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</si>
  <si>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</si>
  <si>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</si>
  <si>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</si>
  <si>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</si>
  <si>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</si>
  <si>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</si>
  <si>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</si>
  <si>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</si>
  <si>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</si>
  <si>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</si>
  <si>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</si>
  <si>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</si>
  <si>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</si>
  <si>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</si>
  <si>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</si>
  <si>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</si>
  <si>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</si>
  <si>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</si>
  <si>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</si>
  <si>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</si>
  <si>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</si>
  <si>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</si>
  <si>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</si>
  <si>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</si>
  <si>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</si>
  <si>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</si>
  <si>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</si>
  <si>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</si>
  <si>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</si>
  <si>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</si>
  <si>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</si>
  <si>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</si>
  <si>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</si>
  <si>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</si>
  <si>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</si>
  <si>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</si>
  <si>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</si>
  <si>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</si>
  <si>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</si>
  <si>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</si>
  <si>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</si>
  <si>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</si>
  <si>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</si>
  <si>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</si>
  <si>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</si>
  <si>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</si>
  <si>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</si>
  <si>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</si>
  <si>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</si>
  <si>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</si>
  <si>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</si>
  <si>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</si>
  <si>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</si>
  <si>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</si>
  <si>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</si>
  <si>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</si>
  <si>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</si>
  <si>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</si>
  <si>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</si>
  <si>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</si>
  <si>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</si>
  <si>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</si>
  <si>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</si>
  <si>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</si>
  <si>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</si>
  <si>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</si>
  <si>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</si>
  <si>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</si>
  <si>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</si>
  <si>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</si>
  <si>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</si>
  <si>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</si>
  <si>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</si>
  <si>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</si>
  <si>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</si>
  <si>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</si>
  <si>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</si>
  <si>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</si>
  <si>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</si>
  <si>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</si>
  <si>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</si>
  <si>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</si>
  <si>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</si>
  <si>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</si>
  <si>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</si>
  <si>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</si>
  <si>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</si>
  <si>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</si>
  <si>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</si>
  <si>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</si>
  <si>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</si>
  <si>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</si>
  <si>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</si>
  <si>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</si>
  <si>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</si>
  <si>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</si>
  <si>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</si>
  <si>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</si>
  <si>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</si>
  <si>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</si>
  <si>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</si>
  <si>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</si>
  <si>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</si>
  <si>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</si>
  <si>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</si>
  <si>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</si>
  <si>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</si>
  <si>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</si>
  <si>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</si>
  <si>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</si>
  <si>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</si>
  <si>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</si>
  <si>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</si>
  <si>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</si>
  <si>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</si>
  <si>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</si>
  <si>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</si>
  <si>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</si>
  <si>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</si>
  <si>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</si>
  <si>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</si>
  <si>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</si>
  <si>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</si>
  <si>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</si>
  <si>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</si>
  <si>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</si>
  <si>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</si>
  <si>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</si>
  <si>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</si>
  <si>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</si>
  <si>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</si>
  <si>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</si>
  <si>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</si>
  <si>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</si>
  <si>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</si>
  <si>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</si>
  <si>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</si>
  <si>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</si>
  <si>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</si>
  <si>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</si>
  <si>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</si>
  <si>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</si>
  <si>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</si>
  <si>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</si>
  <si>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</si>
  <si>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</si>
  <si>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</si>
  <si>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</si>
  <si>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</si>
  <si>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</si>
  <si>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</si>
  <si>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</si>
  <si>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</si>
  <si>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</si>
  <si>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</si>
  <si>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</si>
  <si>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</si>
  <si>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</si>
  <si>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</si>
  <si>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</si>
  <si>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</si>
  <si>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</si>
  <si>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</si>
  <si>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</si>
  <si>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</si>
  <si>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</si>
  <si>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</si>
  <si>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</si>
  <si>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</si>
  <si>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</si>
  <si>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</si>
  <si>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</si>
  <si>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</si>
  <si>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</si>
  <si>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</si>
  <si>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</si>
  <si>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</si>
  <si>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</si>
  <si>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</si>
  <si>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</si>
  <si>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</si>
  <si>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</si>
  <si>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</si>
  <si>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</si>
  <si>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</si>
  <si>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</si>
  <si>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</si>
  <si>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</si>
  <si>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</si>
  <si>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</si>
  <si>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</si>
  <si>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</si>
  <si>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</si>
  <si>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</si>
  <si>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</si>
  <si>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</si>
  <si>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</si>
  <si>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</si>
  <si>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</si>
  <si>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</si>
  <si>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</si>
  <si>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</si>
  <si>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</si>
  <si>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</si>
  <si>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</si>
  <si>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</si>
  <si>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</si>
  <si>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</si>
  <si>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</si>
  <si>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</si>
  <si>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</si>
  <si>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</si>
  <si>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</si>
  <si>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</si>
  <si>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</si>
  <si>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</si>
  <si>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</si>
  <si>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</si>
  <si>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</si>
  <si>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</si>
  <si>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</si>
  <si>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</si>
  <si>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</si>
  <si>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</si>
  <si>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</si>
  <si>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</si>
  <si>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</si>
  <si>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</si>
  <si>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</si>
  <si>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</si>
  <si>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</si>
  <si>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</si>
  <si>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</si>
  <si>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</si>
  <si>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</si>
  <si>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</si>
  <si>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</si>
  <si>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</si>
  <si>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</si>
  <si>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</si>
  <si>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</si>
  <si>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</si>
  <si>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</si>
  <si>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</si>
  <si>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</si>
  <si>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</si>
  <si>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</si>
  <si>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</si>
  <si>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</si>
  <si>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</si>
  <si>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</si>
  <si>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</si>
  <si>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</si>
  <si>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</si>
  <si>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</si>
  <si>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</si>
  <si>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</si>
  <si>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</si>
  <si>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</si>
  <si>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</si>
  <si>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</si>
  <si>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</si>
  <si>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</si>
  <si>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</si>
  <si>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</si>
  <si>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</si>
  <si>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</si>
  <si>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</si>
  <si>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</si>
  <si>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</si>
  <si>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</si>
  <si>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</si>
  <si>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</si>
  <si>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</si>
  <si>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</si>
  <si>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</si>
  <si>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</si>
  <si>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</si>
  <si>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</si>
  <si>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</si>
  <si>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</si>
  <si>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</si>
  <si>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</si>
  <si>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</si>
  <si>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</si>
  <si>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</si>
  <si>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</si>
  <si>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</si>
  <si>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</si>
  <si>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</si>
  <si>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</si>
  <si>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</si>
  <si>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</si>
  <si>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</si>
  <si>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</si>
  <si>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</si>
  <si>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</si>
  <si>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</si>
  <si>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</si>
  <si>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</si>
  <si>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</si>
  <si>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</si>
  <si>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</si>
  <si>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</si>
  <si>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</si>
  <si>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</si>
  <si>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</si>
  <si>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</si>
  <si>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</si>
  <si>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</si>
  <si>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</si>
  <si>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</si>
  <si>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</si>
  <si>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</si>
  <si>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</si>
  <si>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</si>
  <si>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</si>
  <si>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</si>
  <si>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</si>
  <si>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</si>
  <si>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</si>
  <si>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</si>
  <si>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</si>
  <si>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</si>
  <si>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</si>
  <si>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</si>
  <si>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</si>
  <si>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</si>
  <si>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</si>
  <si>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</si>
  <si>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</si>
  <si>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</si>
  <si>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</si>
  <si>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</si>
  <si>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</si>
  <si>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</si>
  <si>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</si>
  <si>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</si>
  <si>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</si>
  <si>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</si>
  <si>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</si>
  <si>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</si>
  <si>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</si>
  <si>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</si>
  <si>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</si>
  <si>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</si>
  <si>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</si>
  <si>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</si>
  <si>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</si>
  <si>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</si>
  <si>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</si>
  <si>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</si>
  <si>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</si>
  <si>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</si>
  <si>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</si>
  <si>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</si>
  <si>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</si>
  <si>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</si>
  <si>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</si>
  <si>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</si>
  <si>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</si>
  <si>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</si>
  <si>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</si>
  <si>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</si>
  <si>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</si>
  <si>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</si>
  <si>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</si>
  <si>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</si>
  <si>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</si>
  <si>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</si>
  <si>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</si>
  <si>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</si>
  <si>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</si>
  <si>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</si>
  <si>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</si>
  <si>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</si>
  <si>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</si>
  <si>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</si>
  <si>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</si>
  <si>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</si>
  <si>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</si>
  <si>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</si>
  <si>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</si>
  <si>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</si>
  <si>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</si>
  <si>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</si>
  <si>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</si>
  <si>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</si>
  <si>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</si>
  <si>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</si>
  <si>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</si>
  <si>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</si>
  <si>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</si>
  <si>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</si>
  <si>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</si>
  <si>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</si>
  <si>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</si>
  <si>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</si>
  <si>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</si>
  <si>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</si>
  <si>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</si>
  <si>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</si>
  <si>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</si>
  <si>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</si>
  <si>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</si>
  <si>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</si>
  <si>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</si>
  <si>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</si>
  <si>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</si>
  <si>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</si>
  <si>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</si>
  <si>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</si>
  <si>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</si>
  <si>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</si>
  <si>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</si>
  <si>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</si>
  <si>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</si>
  <si>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</si>
  <si>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</si>
  <si>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</si>
  <si>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</si>
  <si>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</si>
  <si>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</si>
  <si>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</si>
  <si>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</si>
  <si>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</si>
  <si>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</si>
  <si>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</si>
  <si>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</si>
  <si>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</si>
  <si>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</si>
  <si>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</si>
  <si>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</si>
  <si>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</si>
  <si>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</si>
  <si>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</si>
  <si>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</si>
  <si>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</si>
  <si>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</si>
  <si>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</si>
  <si>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</si>
  <si>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</si>
  <si>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</si>
  <si>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</si>
  <si>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</si>
  <si>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</si>
  <si>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</si>
  <si>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</si>
  <si>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</si>
  <si>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</si>
  <si>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</si>
  <si>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</si>
  <si>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</si>
  <si>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</si>
  <si>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</si>
  <si>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</si>
  <si>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</si>
  <si>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</si>
  <si>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</si>
  <si>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</si>
  <si>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</si>
  <si>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</si>
  <si>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</si>
  <si>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</si>
  <si>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</si>
  <si>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</si>
  <si>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</si>
  <si>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</si>
  <si>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</si>
  <si>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</si>
  <si>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</si>
  <si>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</si>
  <si>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</si>
  <si>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</si>
  <si>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</si>
  <si>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</si>
  <si>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</si>
  <si>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</si>
  <si>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</si>
  <si>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</si>
  <si>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</si>
  <si>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</si>
  <si>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</si>
  <si>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</si>
  <si>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</si>
  <si>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</si>
  <si>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</si>
  <si>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</si>
  <si>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</si>
  <si>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</si>
  <si>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</si>
  <si>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</si>
  <si>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</si>
  <si>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</si>
  <si>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</si>
  <si>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</si>
  <si>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</si>
  <si>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</si>
  <si>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</si>
  <si>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</si>
  <si>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</si>
  <si>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</si>
  <si>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</si>
  <si>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</si>
  <si>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</si>
  <si>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</si>
  <si>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</si>
  <si>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</si>
  <si>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</si>
  <si>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</si>
  <si>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</si>
  <si>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</si>
  <si>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</si>
  <si>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</si>
  <si>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</si>
  <si>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</si>
  <si>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</si>
  <si>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</si>
  <si>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</si>
  <si>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</si>
  <si>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</si>
  <si>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</si>
  <si>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</si>
  <si>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</si>
  <si>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</si>
  <si>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</si>
  <si>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</si>
  <si>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</si>
  <si>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</si>
  <si>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</si>
  <si>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</si>
  <si>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</si>
  <si>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</si>
  <si>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</si>
  <si>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</si>
  <si>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</si>
  <si>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</si>
  <si>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</si>
  <si>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</si>
  <si>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</si>
  <si>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</si>
  <si>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</si>
  <si>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</si>
  <si>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</si>
  <si>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</si>
  <si>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</si>
  <si>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</si>
  <si>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</si>
  <si>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</si>
  <si>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</si>
  <si>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</si>
  <si>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</si>
  <si>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</si>
  <si>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</si>
  <si>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</si>
  <si>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</si>
  <si>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</si>
  <si>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</si>
  <si>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</si>
  <si>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</si>
  <si>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</si>
  <si>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</si>
  <si>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</si>
  <si>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</si>
  <si>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</si>
  <si>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</si>
  <si>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</si>
  <si>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</si>
  <si>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</si>
  <si>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</si>
  <si>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</si>
  <si>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</si>
  <si>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</si>
  <si>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</si>
  <si>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</si>
  <si>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</si>
  <si>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</si>
  <si>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</si>
  <si>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</si>
  <si>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</si>
  <si>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</si>
  <si>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</si>
  <si>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</si>
  <si>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</si>
  <si>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</si>
  <si>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</si>
  <si>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</si>
  <si>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</si>
  <si>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</si>
  <si>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</si>
  <si>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</si>
  <si>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</si>
  <si>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</si>
  <si>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</si>
  <si>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</si>
  <si>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</si>
  <si>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</si>
  <si>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</si>
  <si>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</si>
  <si>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</si>
  <si>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</si>
  <si>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</si>
  <si>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</si>
  <si>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</si>
  <si>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</si>
  <si>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</si>
  <si>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</si>
  <si>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</si>
  <si>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</si>
  <si>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</si>
  <si>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</si>
  <si>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</si>
  <si>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</si>
  <si>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</si>
  <si>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</si>
  <si>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</si>
  <si>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</si>
  <si>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</si>
  <si>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</si>
  <si>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</si>
  <si>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</si>
  <si>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</si>
  <si>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</si>
  <si>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</si>
  <si>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</si>
  <si>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</si>
  <si>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</si>
  <si>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</si>
  <si>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</si>
  <si>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</si>
  <si>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</si>
  <si>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</si>
  <si>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</si>
  <si>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</si>
  <si>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</si>
  <si>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</si>
  <si>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</si>
  <si>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</si>
  <si>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</si>
  <si>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</si>
  <si>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</si>
  <si>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</si>
  <si>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</si>
  <si>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</si>
  <si>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</si>
  <si>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</si>
  <si>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</si>
  <si>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</si>
  <si>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</si>
  <si>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</si>
  <si>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</si>
  <si>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</si>
  <si>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</si>
  <si>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</si>
  <si>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</si>
  <si>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</si>
  <si>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</si>
  <si>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</si>
  <si>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</si>
  <si>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</si>
  <si>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</si>
  <si>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</si>
  <si>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</si>
  <si>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</si>
  <si>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</si>
  <si>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</si>
  <si>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</si>
  <si>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</si>
  <si>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</si>
  <si>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</si>
  <si>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</si>
  <si>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</si>
  <si>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</si>
  <si>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</si>
  <si>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</si>
  <si>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</si>
  <si>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</si>
  <si>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</si>
  <si>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</si>
  <si>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</si>
  <si>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</si>
  <si>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</si>
  <si>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</si>
  <si>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</si>
  <si>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</si>
  <si>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</si>
  <si>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</si>
  <si>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</si>
  <si>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</si>
  <si>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</si>
  <si>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</si>
  <si>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</si>
  <si>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</si>
  <si>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</si>
  <si>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</si>
  <si>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</si>
  <si>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</si>
  <si>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</si>
  <si>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</si>
  <si>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</si>
  <si>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</si>
  <si>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</si>
  <si>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</si>
  <si>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</si>
  <si>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</si>
  <si>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</si>
  <si>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</si>
  <si>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</si>
  <si>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</si>
  <si>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</si>
  <si>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</si>
  <si>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</si>
  <si>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</si>
  <si>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</si>
  <si>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</si>
  <si>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</si>
  <si>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</si>
  <si>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</si>
  <si>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</si>
  <si>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</si>
  <si>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</si>
  <si>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</si>
  <si>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</si>
  <si>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</si>
  <si>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</si>
  <si>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</si>
  <si>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</si>
  <si>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</si>
  <si>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</si>
  <si>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</si>
  <si>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</si>
  <si>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</si>
  <si>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</si>
  <si>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</si>
  <si>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</si>
  <si>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</si>
  <si>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</si>
  <si>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</si>
  <si>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</si>
  <si>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</si>
  <si>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</si>
  <si>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</si>
  <si>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</si>
  <si>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</si>
  <si>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</si>
  <si>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</si>
  <si>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</si>
  <si>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</si>
  <si>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</si>
  <si>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</si>
  <si>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</si>
  <si>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</si>
  <si>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</si>
  <si>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</si>
  <si>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</si>
  <si>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</si>
  <si>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</si>
  <si>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</si>
  <si>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</si>
  <si>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</si>
  <si>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</si>
  <si>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</si>
  <si>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</si>
  <si>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</si>
  <si>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</si>
  <si>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</si>
  <si>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</si>
  <si>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</si>
  <si>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</si>
  <si>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</si>
  <si>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</si>
  <si>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</si>
  <si>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</si>
  <si>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</si>
  <si>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</si>
  <si>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</si>
  <si>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</si>
  <si>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</si>
  <si>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</si>
  <si>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</si>
  <si>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</si>
  <si>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</si>
  <si>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</si>
  <si>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</si>
  <si>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</si>
  <si>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</si>
  <si>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</si>
  <si>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</si>
  <si>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</si>
  <si>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</si>
  <si>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</si>
  <si>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</si>
  <si>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</si>
  <si>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</si>
  <si>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</si>
  <si>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</si>
  <si>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</si>
  <si>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</si>
  <si>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</si>
  <si>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</si>
  <si>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</si>
  <si>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</si>
  <si>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</si>
  <si>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</si>
  <si>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</si>
  <si>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</si>
  <si>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</si>
  <si>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</si>
  <si>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</si>
  <si>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</si>
  <si>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</si>
  <si>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</si>
  <si>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</si>
  <si>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</si>
  <si>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</si>
  <si>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</si>
  <si>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</si>
  <si>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</si>
  <si>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</si>
  <si>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</si>
  <si>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</si>
  <si>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</si>
  <si>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</si>
  <si>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</si>
  <si>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</si>
  <si>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</si>
  <si>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</si>
  <si>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</si>
  <si>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</si>
  <si>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</si>
  <si>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</si>
  <si>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</si>
  <si>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</si>
  <si>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</si>
  <si>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</si>
  <si>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</si>
  <si>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</si>
  <si>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</si>
  <si>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</si>
  <si>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</si>
  <si>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</si>
  <si>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</si>
  <si>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</si>
  <si>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</si>
  <si>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</si>
  <si>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</si>
  <si>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</si>
  <si>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</si>
  <si>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</si>
  <si>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</si>
  <si>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</si>
  <si>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</si>
  <si>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</si>
  <si>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</si>
  <si>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</si>
  <si>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</si>
  <si>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</si>
  <si>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</si>
  <si>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</si>
  <si>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</si>
  <si>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</si>
  <si>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</si>
  <si>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</si>
  <si>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</si>
  <si>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</si>
  <si>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</si>
  <si>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</si>
  <si>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</si>
  <si>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</si>
  <si>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</si>
  <si>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</si>
  <si>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</si>
  <si>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</si>
  <si>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</si>
  <si>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</si>
  <si>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</si>
  <si>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</si>
  <si>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</si>
  <si>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</si>
  <si>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</si>
  <si>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</si>
  <si>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</si>
  <si>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</si>
  <si>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</si>
  <si>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</si>
  <si>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</si>
  <si>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</si>
  <si>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</si>
  <si>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</si>
  <si>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</si>
  <si>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</si>
  <si>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</si>
  <si>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</si>
  <si>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</si>
  <si>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</si>
  <si>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</si>
  <si>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</si>
  <si>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</si>
  <si>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</si>
  <si>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</si>
  <si>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</si>
  <si>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</si>
  <si>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</si>
  <si>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</si>
  <si>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</si>
  <si>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</si>
  <si>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</si>
  <si>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</si>
  <si>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</si>
  <si>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</si>
  <si>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</si>
  <si>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</si>
  <si>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</si>
  <si>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</si>
  <si>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</si>
  <si>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</si>
  <si>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</si>
  <si>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</si>
  <si>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</si>
  <si>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</si>
  <si>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</si>
  <si>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</si>
  <si>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</si>
  <si>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</si>
  <si>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</si>
  <si>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</si>
  <si>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</si>
  <si>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</si>
  <si>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</si>
  <si>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</si>
  <si>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</si>
  <si>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</si>
  <si>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</si>
  <si>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</si>
  <si>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</si>
  <si>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</si>
  <si>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</si>
  <si>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</si>
  <si>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</si>
  <si>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</si>
  <si>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</si>
  <si>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</si>
  <si>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</si>
  <si>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</si>
  <si>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</si>
  <si>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</si>
  <si>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</si>
  <si>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</si>
  <si>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</si>
  <si>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</si>
  <si>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</si>
  <si>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</si>
  <si>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</si>
  <si>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</si>
  <si>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</si>
  <si>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</si>
  <si>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</si>
  <si>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</si>
  <si>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</si>
  <si>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</si>
  <si>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</si>
  <si>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</si>
  <si>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</si>
  <si>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</si>
  <si>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</si>
  <si>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</si>
  <si>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</si>
  <si>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</si>
  <si>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</si>
  <si>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</si>
  <si>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</si>
  <si>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</si>
  <si>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</si>
  <si>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</si>
  <si>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</si>
  <si>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</si>
  <si>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</si>
  <si>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</si>
  <si>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</si>
  <si>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</si>
  <si>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</si>
  <si>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</si>
  <si>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</si>
  <si>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</si>
  <si>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</si>
  <si>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</si>
  <si>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</si>
  <si>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</si>
  <si>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</si>
  <si>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</si>
  <si>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</si>
  <si>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</si>
  <si>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</si>
  <si>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</si>
  <si>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</si>
  <si>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</si>
  <si>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</si>
  <si>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</si>
  <si>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</si>
  <si>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</si>
  <si>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</si>
  <si>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</si>
  <si>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</si>
  <si>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</si>
  <si>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</si>
  <si>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</si>
  <si>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</si>
  <si>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</si>
  <si>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</si>
  <si>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</si>
  <si>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</si>
  <si>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</si>
  <si>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</si>
  <si>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</si>
  <si>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</si>
  <si>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</si>
  <si>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</si>
  <si>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</si>
  <si>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</si>
  <si>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</si>
  <si>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</si>
  <si>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</si>
  <si>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</si>
  <si>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</si>
  <si>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</si>
  <si>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</si>
  <si>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</si>
  <si>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</si>
  <si>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</si>
  <si>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</si>
  <si>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</si>
  <si>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</si>
  <si>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</si>
  <si>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</si>
  <si>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</si>
  <si>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</si>
  <si>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</si>
  <si>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</si>
  <si>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</si>
  <si>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</si>
  <si>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</si>
  <si>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</si>
  <si>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</si>
  <si>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</si>
  <si>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</si>
  <si>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</si>
  <si>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</si>
  <si>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</si>
  <si>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</si>
  <si>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</si>
  <si>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</si>
  <si>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</si>
  <si>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</si>
  <si>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</si>
  <si>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</si>
  <si>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</si>
  <si>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</si>
  <si>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</si>
  <si>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</si>
  <si>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</si>
  <si>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</si>
  <si>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</si>
  <si>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</si>
  <si>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</si>
  <si>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</si>
  <si>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</si>
  <si>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</si>
  <si>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</si>
  <si>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</si>
  <si>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</si>
  <si>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</si>
  <si>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</si>
  <si>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</si>
  <si>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</si>
  <si>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</si>
  <si>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</si>
  <si>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</si>
  <si>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</si>
  <si>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</si>
  <si>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</si>
  <si>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</si>
  <si>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</si>
  <si>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</si>
  <si>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</si>
  <si>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</si>
  <si>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</si>
  <si>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</si>
  <si>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</si>
  <si>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</si>
  <si>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</si>
  <si>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</si>
  <si>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</si>
  <si>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</si>
  <si>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</si>
  <si>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</si>
  <si>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</si>
  <si>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</si>
  <si>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</si>
  <si>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</si>
  <si>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</si>
  <si>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</si>
  <si>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</si>
  <si>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</si>
  <si>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</si>
  <si>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</si>
  <si>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</si>
  <si>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</si>
  <si>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</si>
  <si>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</si>
  <si>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</si>
  <si>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</si>
  <si>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</si>
  <si>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</si>
  <si>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</si>
  <si>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</si>
  <si>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</si>
  <si>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</si>
  <si>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</si>
  <si>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</si>
  <si>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</si>
  <si>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</si>
  <si>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</si>
  <si>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</si>
  <si>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</si>
  <si>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</si>
  <si>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</si>
  <si>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</si>
  <si>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</si>
  <si>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</si>
  <si>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</si>
  <si>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</si>
  <si>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</si>
  <si>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</si>
  <si>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</si>
  <si>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</si>
  <si>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</si>
  <si>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</si>
  <si>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</si>
  <si>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</si>
  <si>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</si>
  <si>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</si>
  <si>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</si>
  <si>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</si>
  <si>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</si>
  <si>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</si>
  <si>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</si>
  <si>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</si>
  <si>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</si>
  <si>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</si>
  <si>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</si>
  <si>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</si>
  <si>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</si>
  <si>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</si>
  <si>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</si>
  <si>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</si>
  <si>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</si>
  <si>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</si>
  <si>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</si>
  <si>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</si>
  <si>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</si>
  <si>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</si>
  <si>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</si>
  <si>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</si>
  <si>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</si>
  <si>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</si>
  <si>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</si>
  <si>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</si>
  <si>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</si>
  <si>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</si>
  <si>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</si>
  <si>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</si>
  <si>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</si>
  <si>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</si>
  <si>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</si>
  <si>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</si>
  <si>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</si>
  <si>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</si>
  <si>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</si>
  <si>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</si>
  <si>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</si>
  <si>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</si>
  <si>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</si>
  <si>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</si>
  <si>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</si>
  <si>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</si>
  <si>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</si>
  <si>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</si>
  <si>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</si>
  <si>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</si>
  <si>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</si>
  <si>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</si>
  <si>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</si>
  <si>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</si>
  <si>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</si>
  <si>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</si>
  <si>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</si>
  <si>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</si>
  <si>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</si>
  <si>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</si>
  <si>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</si>
  <si>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</si>
  <si>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</si>
  <si>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</si>
  <si>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</si>
  <si>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</si>
  <si>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</si>
  <si>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</si>
  <si>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</si>
  <si>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</si>
  <si>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</si>
  <si>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</si>
  <si>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</si>
  <si>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</si>
  <si>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</si>
  <si>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</si>
  <si>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</si>
  <si>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</si>
  <si>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</si>
  <si>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</si>
  <si>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</si>
  <si>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</si>
  <si>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</si>
  <si>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</si>
  <si>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</si>
  <si>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</si>
  <si>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</si>
  <si>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</si>
  <si>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</si>
  <si>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</si>
  <si>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</si>
  <si>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</si>
  <si>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</si>
  <si>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</si>
  <si>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</si>
  <si>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</si>
  <si>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</si>
  <si>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</si>
  <si>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</si>
  <si>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</si>
  <si>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</si>
  <si>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</si>
  <si>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</si>
  <si>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</si>
  <si>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</si>
  <si>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</si>
  <si>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</si>
  <si>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</si>
  <si>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</si>
  <si>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</si>
  <si>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</si>
  <si>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</si>
  <si>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</si>
  <si>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</si>
  <si>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</si>
  <si>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</si>
  <si>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</si>
  <si>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</si>
  <si>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</si>
  <si>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</si>
  <si>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</si>
  <si>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</si>
  <si>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</si>
  <si>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</si>
  <si>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</si>
  <si>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</si>
  <si>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</si>
  <si>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</si>
  <si>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</si>
  <si>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</si>
  <si>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</si>
  <si>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</si>
  <si>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</si>
  <si>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</si>
  <si>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</si>
  <si>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</si>
  <si>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</si>
  <si>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</si>
  <si>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</si>
  <si>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</si>
  <si>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</si>
  <si>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</si>
  <si>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</si>
  <si>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</si>
  <si>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</si>
  <si>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</si>
  <si>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</si>
  <si>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</si>
  <si>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</si>
  <si>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</si>
  <si>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</si>
  <si>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</si>
  <si>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</si>
  <si>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</si>
  <si>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</si>
  <si>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</si>
  <si>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</si>
  <si>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</si>
  <si>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</si>
  <si>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</si>
  <si>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</si>
  <si>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</si>
  <si>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</si>
  <si>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</si>
  <si>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</si>
  <si>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</si>
  <si>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</si>
  <si>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</si>
  <si>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</si>
  <si>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</si>
  <si>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</si>
  <si>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</si>
  <si>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</si>
  <si>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</si>
  <si>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</si>
  <si>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</si>
  <si>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</si>
  <si>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</si>
  <si>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</si>
  <si>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</si>
  <si>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</si>
  <si>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</si>
  <si>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</si>
  <si>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</si>
  <si>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</si>
  <si>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</si>
  <si>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</si>
  <si>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</si>
  <si>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</si>
  <si>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</si>
  <si>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</si>
  <si>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</si>
  <si>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</si>
  <si>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</si>
  <si>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</si>
  <si>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</si>
  <si>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</si>
  <si>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</si>
  <si>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</si>
  <si>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</si>
  <si>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</si>
  <si>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</si>
  <si>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</si>
  <si>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</si>
  <si>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</si>
  <si>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</si>
  <si>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</si>
  <si>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</si>
  <si>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</si>
  <si>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</si>
  <si>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</si>
  <si>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</si>
  <si>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</si>
  <si>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</si>
  <si>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</si>
  <si>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</si>
  <si>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</si>
  <si>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</si>
  <si>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</si>
  <si>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</si>
  <si>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</si>
  <si>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</si>
  <si>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</si>
  <si>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</si>
  <si>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</si>
  <si>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</si>
  <si>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</si>
  <si>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</si>
  <si>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</si>
  <si>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</si>
  <si>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</si>
  <si>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</si>
  <si>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</si>
  <si>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</si>
  <si>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</si>
  <si>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</si>
  <si>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</si>
  <si>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</si>
  <si>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</si>
  <si>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</si>
  <si>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</si>
  <si>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</si>
  <si>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</si>
  <si>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</si>
  <si>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</si>
  <si>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</si>
  <si>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</si>
  <si>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</si>
  <si>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</si>
  <si>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</si>
  <si>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</si>
  <si>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</si>
  <si>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</si>
  <si>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</si>
  <si>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</si>
  <si>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</si>
  <si>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</si>
  <si>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</si>
  <si>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</si>
  <si>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</si>
  <si>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</si>
  <si>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</si>
  <si>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</si>
  <si>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</si>
  <si>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</si>
  <si>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</si>
  <si>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</si>
  <si>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</si>
  <si>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</si>
  <si>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</si>
  <si>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</si>
  <si>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</si>
  <si>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</si>
  <si>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</si>
  <si>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</si>
  <si>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</si>
  <si>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</si>
  <si>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</si>
  <si>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</si>
  <si>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</si>
  <si>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</si>
  <si>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</si>
  <si>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</si>
  <si>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</si>
  <si>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</si>
  <si>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</si>
  <si>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</si>
  <si>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</si>
  <si>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</si>
  <si>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</si>
  <si>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</si>
  <si>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</si>
  <si>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</si>
  <si>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</si>
  <si>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</si>
  <si>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</si>
  <si>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</si>
  <si>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</si>
  <si>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</si>
  <si>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</si>
  <si>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</si>
  <si>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</si>
  <si>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</si>
  <si>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</si>
  <si>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</si>
  <si>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</si>
  <si>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</si>
  <si>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</si>
  <si>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</si>
  <si>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</si>
  <si>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</si>
  <si>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</si>
  <si>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</si>
  <si>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</si>
  <si>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</si>
  <si>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</si>
  <si>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</si>
  <si>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</si>
  <si>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</si>
  <si>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</si>
  <si>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</si>
  <si>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</si>
  <si>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</si>
  <si>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</si>
  <si>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</si>
  <si>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</si>
  <si>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</si>
  <si>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</si>
  <si>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</si>
  <si>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</si>
  <si>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</si>
  <si>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</si>
  <si>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</si>
  <si>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</si>
  <si>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</si>
  <si>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</si>
  <si>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</si>
  <si>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</si>
  <si>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</si>
  <si>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</si>
  <si>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</si>
  <si>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</si>
  <si>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</si>
  <si>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</si>
  <si>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</si>
  <si>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</si>
  <si>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</si>
  <si>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</si>
  <si>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</si>
  <si>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</si>
  <si>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</si>
  <si>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</si>
  <si>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</si>
  <si>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</si>
  <si>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</si>
  <si>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</si>
  <si>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</si>
  <si>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</si>
  <si>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</si>
  <si>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</si>
  <si>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</si>
  <si>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</si>
  <si>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</si>
  <si>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</si>
  <si>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</si>
  <si>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</si>
  <si>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</si>
  <si>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</si>
  <si>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</si>
  <si>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</si>
  <si>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</si>
  <si>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</si>
  <si>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</si>
  <si>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</si>
  <si>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</si>
  <si>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</si>
  <si>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</si>
  <si>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</si>
  <si>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</si>
  <si>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</si>
  <si>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</si>
  <si>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</si>
  <si>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</si>
  <si>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</si>
  <si>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</si>
  <si>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</si>
  <si>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</si>
  <si>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</si>
  <si>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</si>
  <si>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</si>
  <si>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</si>
  <si>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</si>
  <si>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</si>
  <si>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</si>
  <si>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</si>
  <si>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</si>
  <si>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</si>
  <si>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</si>
  <si>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</si>
  <si>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</si>
  <si>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</si>
  <si>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</si>
  <si>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</si>
  <si>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</si>
  <si>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</si>
  <si>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</si>
  <si>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</si>
  <si>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</si>
  <si>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</si>
  <si>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</si>
  <si>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</si>
  <si>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</si>
  <si>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</si>
  <si>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</si>
  <si>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</si>
  <si>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</si>
  <si>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</si>
  <si>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</si>
  <si>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</si>
  <si>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</si>
  <si>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</si>
  <si>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</si>
  <si>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</si>
  <si>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</si>
  <si>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</si>
  <si>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</si>
  <si>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</si>
  <si>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</si>
  <si>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</si>
  <si>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</si>
  <si>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</si>
  <si>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</si>
  <si>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</si>
  <si>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</si>
  <si>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</si>
  <si>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</si>
  <si>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</si>
  <si>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</si>
  <si>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</si>
  <si>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</si>
  <si>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</si>
  <si>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</si>
  <si>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</si>
  <si>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</si>
  <si>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</si>
  <si>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</si>
  <si>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</si>
  <si>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</si>
  <si>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</si>
  <si>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</si>
  <si>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</si>
  <si>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</si>
  <si>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</si>
  <si>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</si>
  <si>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</si>
  <si>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</si>
  <si>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</si>
  <si>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</si>
  <si>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</si>
  <si>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</si>
  <si>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</si>
  <si>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</si>
  <si>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</si>
  <si>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</si>
  <si>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</si>
  <si>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</si>
  <si>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</si>
  <si>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</si>
  <si>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</si>
  <si>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</si>
  <si>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</si>
  <si>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</si>
  <si>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</si>
  <si>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</si>
  <si>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</si>
  <si>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</si>
  <si>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</si>
  <si>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</si>
  <si>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</si>
  <si>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</si>
  <si>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</si>
  <si>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</si>
  <si>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</si>
  <si>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</si>
  <si>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</si>
  <si>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</si>
  <si>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</si>
  <si>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</si>
  <si>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</si>
  <si>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</si>
  <si>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</si>
  <si>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</si>
  <si>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</si>
  <si>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</si>
  <si>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</si>
  <si>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</si>
  <si>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</si>
  <si>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</si>
  <si>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</si>
  <si>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</si>
  <si>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</si>
  <si>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</si>
  <si>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</si>
  <si>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</si>
  <si>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</si>
  <si>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</si>
  <si>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</si>
  <si>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</si>
  <si>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</si>
  <si>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</si>
  <si>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</si>
  <si>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</si>
  <si>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</si>
  <si>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</si>
  <si>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</si>
  <si>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</si>
  <si>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</si>
  <si>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</si>
  <si>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</si>
  <si>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</si>
  <si>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</si>
  <si>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</si>
  <si>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</si>
  <si>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</si>
  <si>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</si>
  <si>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</si>
  <si>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</si>
  <si>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</si>
  <si>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</si>
  <si>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</si>
  <si>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</si>
  <si>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</si>
  <si>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</si>
  <si>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</si>
  <si>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</si>
  <si>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</si>
  <si>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</si>
  <si>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</si>
  <si>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</si>
  <si>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</si>
  <si>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</si>
  <si>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</si>
  <si>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</si>
  <si>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</si>
  <si>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</si>
  <si>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</si>
  <si>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</si>
  <si>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</si>
  <si>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</si>
  <si>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</si>
  <si>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</si>
  <si>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</si>
  <si>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</si>
  <si>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</si>
  <si>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</si>
  <si>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</si>
  <si>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</si>
  <si>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</si>
  <si>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</si>
  <si>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</si>
  <si>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</si>
  <si>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</si>
  <si>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</si>
  <si>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</si>
  <si>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</si>
  <si>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</si>
  <si>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</si>
  <si>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</si>
  <si>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</si>
  <si>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</si>
  <si>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</si>
  <si>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</si>
  <si>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</si>
  <si>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</si>
  <si>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</si>
  <si>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</si>
  <si>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</si>
  <si>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</si>
  <si>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</si>
  <si>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</si>
  <si>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</si>
  <si>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</si>
  <si>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</si>
  <si>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</si>
  <si>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</si>
  <si>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</si>
  <si>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</si>
  <si>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</si>
  <si>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</si>
  <si>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</si>
  <si>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</si>
  <si>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</si>
  <si>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</si>
  <si>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</si>
  <si>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</si>
  <si>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</si>
  <si>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</si>
  <si>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</si>
  <si>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</si>
  <si>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</si>
  <si>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</si>
  <si>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</si>
  <si>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</si>
  <si>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</si>
  <si>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</si>
  <si>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</si>
  <si>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</si>
  <si>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</si>
  <si>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</si>
  <si>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</si>
  <si>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</si>
  <si>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</si>
  <si>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</si>
  <si>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</si>
  <si>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</si>
  <si>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</si>
  <si>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</si>
  <si>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</si>
  <si>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</si>
  <si>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</si>
  <si>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</si>
  <si>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</si>
  <si>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</si>
  <si>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</si>
  <si>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</si>
  <si>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</si>
  <si>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</si>
  <si>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</si>
  <si>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</si>
  <si>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</si>
  <si>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</si>
  <si>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</si>
  <si>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</si>
  <si>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</si>
  <si>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</si>
  <si>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</si>
  <si>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</si>
  <si>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</si>
  <si>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</si>
  <si>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</si>
  <si>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</si>
  <si>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</si>
  <si>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</si>
  <si>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</si>
  <si>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</si>
  <si>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</si>
  <si>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</si>
  <si>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</si>
  <si>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</si>
  <si>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</si>
  <si>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</si>
  <si>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</si>
  <si>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</si>
  <si>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</si>
  <si>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</si>
  <si>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</si>
  <si>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</si>
  <si>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</si>
  <si>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</si>
  <si>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</si>
  <si>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</si>
  <si>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</si>
  <si>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</si>
  <si>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</si>
  <si>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</si>
  <si>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</si>
  <si>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</si>
  <si>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</si>
  <si>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</si>
  <si>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</si>
  <si>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</si>
  <si>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</si>
  <si>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</si>
  <si>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</si>
  <si>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</si>
  <si>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</si>
  <si>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</si>
  <si>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</si>
  <si>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</si>
  <si>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</si>
  <si>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</si>
  <si>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</si>
  <si>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</si>
  <si>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</si>
  <si>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</si>
  <si>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</si>
  <si>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</si>
  <si>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</si>
  <si>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</si>
  <si>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</si>
  <si>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</si>
  <si>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</si>
  <si>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</si>
  <si>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</si>
  <si>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</si>
  <si>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</si>
  <si>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</si>
  <si>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</si>
  <si>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</si>
  <si>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</si>
  <si>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</si>
  <si>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</si>
  <si>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</si>
  <si>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</si>
  <si>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</si>
  <si>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</si>
  <si>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</si>
  <si>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</si>
  <si>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</si>
  <si>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</si>
  <si>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</si>
  <si>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</si>
  <si>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</si>
  <si>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</si>
  <si>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</si>
  <si>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</si>
  <si>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</si>
  <si>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</si>
  <si>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</si>
  <si>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</si>
  <si>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</si>
  <si>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</si>
  <si>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</si>
  <si>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</si>
  <si>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</si>
  <si>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</si>
  <si>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</si>
  <si>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</si>
  <si>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</si>
  <si>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</si>
  <si>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</si>
  <si>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</si>
  <si>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</si>
  <si>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</si>
  <si>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</si>
  <si>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</si>
  <si>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</si>
  <si>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</si>
  <si>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</si>
  <si>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</si>
  <si>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</si>
  <si>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</si>
  <si>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</si>
  <si>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</si>
  <si>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</si>
  <si>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</si>
  <si>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</si>
  <si>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</si>
  <si>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</si>
  <si>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</si>
  <si>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</si>
  <si>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</si>
  <si>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</si>
  <si>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</si>
  <si>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</si>
  <si>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</si>
  <si>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</si>
  <si>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</si>
  <si>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</si>
  <si>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</si>
  <si>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</si>
  <si>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</si>
  <si>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</si>
  <si>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</si>
  <si>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</si>
  <si>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</si>
  <si>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</si>
  <si>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</si>
  <si>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</si>
  <si>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</si>
  <si>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</si>
  <si>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</si>
  <si>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</si>
  <si>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</si>
  <si>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</si>
  <si>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</si>
  <si>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</si>
  <si>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</si>
  <si>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</si>
  <si>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</si>
  <si>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</si>
  <si>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</si>
  <si>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</si>
  <si>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</si>
  <si>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</si>
  <si>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</si>
  <si>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</si>
  <si>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</si>
  <si>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</si>
  <si>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</si>
  <si>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</si>
  <si>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</si>
  <si>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</si>
  <si>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</si>
  <si>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</si>
  <si>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</si>
  <si>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</si>
  <si>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</si>
  <si>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</si>
  <si>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</si>
  <si>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</si>
  <si>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</si>
  <si>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</si>
  <si>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</si>
  <si>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</si>
  <si>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</si>
  <si>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</si>
  <si>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</si>
  <si>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</si>
  <si>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</si>
  <si>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</si>
  <si>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</si>
  <si>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</si>
  <si>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</si>
  <si>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</si>
  <si>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</si>
  <si>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</si>
  <si>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</si>
  <si>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</si>
  <si>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</si>
  <si>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</si>
  <si>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</si>
  <si>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</si>
  <si>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</si>
  <si>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</si>
  <si>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</si>
  <si>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</si>
  <si>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</si>
  <si>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</si>
  <si>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</si>
  <si>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</si>
  <si>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</si>
  <si>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</si>
  <si>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</si>
  <si>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</si>
  <si>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</si>
  <si>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</si>
  <si>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</si>
  <si>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</si>
  <si>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</si>
  <si>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</si>
  <si>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</si>
  <si>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</si>
  <si>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</si>
  <si>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</si>
  <si>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</si>
  <si>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</si>
  <si>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</si>
  <si>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</si>
  <si>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</si>
  <si>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</si>
  <si>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</si>
  <si>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</si>
  <si>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</si>
  <si>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</si>
  <si>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</si>
  <si>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</si>
  <si>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</si>
  <si>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</si>
  <si>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</si>
  <si>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</si>
  <si>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</si>
  <si>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</si>
  <si>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</si>
  <si>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</si>
  <si>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</si>
  <si>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</si>
  <si>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</si>
  <si>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</si>
  <si>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</si>
  <si>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</si>
  <si>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</si>
  <si>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</si>
  <si>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</si>
  <si>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</si>
  <si>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</si>
  <si>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</si>
  <si>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</si>
  <si>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</si>
  <si>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</si>
  <si>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</si>
  <si>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</si>
  <si>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</si>
  <si>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</si>
  <si>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</si>
  <si>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</si>
  <si>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</si>
  <si>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</si>
  <si>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</si>
  <si>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</si>
  <si>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</si>
  <si>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</si>
  <si>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</si>
  <si>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</si>
  <si>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</si>
  <si>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</si>
  <si>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</si>
  <si>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</si>
  <si>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</si>
  <si>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</si>
  <si>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</si>
  <si>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</si>
  <si>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</si>
  <si>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</si>
  <si>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</si>
  <si>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</si>
  <si>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</si>
  <si>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</si>
  <si>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</si>
  <si>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</si>
  <si>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</si>
  <si>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</si>
  <si>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</si>
  <si>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</si>
  <si>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</si>
  <si>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</si>
  <si>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</si>
  <si>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</si>
  <si>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</si>
  <si>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</si>
  <si>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</si>
  <si>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</si>
  <si>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</si>
  <si>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</si>
  <si>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</si>
  <si>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</si>
  <si>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</si>
  <si>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</si>
  <si>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</si>
  <si>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</si>
  <si>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</si>
  <si>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</si>
  <si>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</si>
  <si>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</si>
  <si>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</si>
  <si>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</si>
  <si>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</si>
  <si>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</si>
  <si>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</si>
  <si>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</si>
  <si>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</si>
  <si>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</si>
  <si>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</si>
  <si>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</si>
  <si>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</si>
  <si>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</si>
  <si>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</si>
  <si>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</si>
  <si>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</si>
  <si>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</si>
  <si>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</si>
  <si>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</si>
  <si>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</si>
  <si>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</si>
  <si>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</si>
  <si>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</si>
  <si>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</si>
  <si>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</si>
  <si>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</si>
  <si>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</si>
  <si>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</si>
  <si>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</si>
  <si>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</si>
  <si>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</si>
  <si>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</si>
  <si>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</si>
  <si>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</si>
  <si>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</si>
  <si>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</si>
  <si>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</si>
  <si>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</si>
  <si>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</si>
  <si>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</si>
  <si>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</si>
  <si>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</si>
  <si>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</si>
  <si>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</si>
  <si>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</si>
  <si>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</si>
  <si>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</si>
  <si>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</si>
  <si>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</si>
  <si>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</si>
  <si>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</si>
  <si>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</si>
  <si>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</si>
  <si>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</si>
  <si>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</si>
  <si>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</si>
  <si>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</si>
  <si>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</si>
  <si>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</si>
  <si>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</si>
  <si>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</si>
  <si>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</si>
  <si>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</si>
  <si>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</si>
  <si>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</si>
  <si>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</si>
  <si>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</si>
  <si>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</si>
  <si>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</si>
  <si>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</si>
  <si>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</si>
  <si>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</si>
  <si>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</si>
  <si>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</si>
  <si>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</si>
  <si>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</si>
  <si>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</si>
  <si>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</si>
  <si>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</si>
  <si>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</si>
  <si>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</si>
  <si>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</si>
  <si>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</si>
  <si>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</si>
  <si>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</si>
  <si>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</si>
  <si>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</si>
  <si>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</si>
  <si>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</si>
  <si>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</si>
  <si>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</si>
  <si>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</si>
  <si>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</si>
  <si>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</si>
  <si>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</si>
  <si>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</si>
  <si>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</si>
  <si>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</si>
  <si>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</si>
  <si>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</si>
  <si>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</si>
  <si>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</si>
  <si>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</si>
  <si>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</si>
  <si>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</si>
  <si>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</si>
  <si>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</si>
  <si>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</si>
  <si>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</si>
  <si>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</si>
  <si>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</si>
  <si>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</si>
  <si>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</si>
  <si>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</si>
  <si>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</si>
  <si>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</si>
  <si>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</si>
  <si>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</si>
  <si>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</si>
  <si>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</si>
  <si>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</si>
  <si>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</si>
  <si>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</si>
  <si>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</si>
  <si>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</si>
  <si>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</si>
  <si>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</si>
  <si>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</si>
  <si>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</si>
  <si>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</si>
  <si>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</si>
  <si>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</si>
  <si>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</si>
  <si>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</si>
  <si>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</si>
  <si>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</si>
  <si>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</si>
  <si>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</si>
  <si>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</si>
  <si>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</si>
  <si>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</si>
  <si>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</si>
  <si>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</si>
  <si>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</si>
  <si>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</si>
  <si>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</si>
  <si>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</si>
  <si>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</si>
  <si>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</si>
  <si>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</si>
  <si>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</si>
  <si>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</si>
  <si>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</si>
  <si>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</si>
  <si>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</si>
  <si>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</si>
  <si>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</si>
  <si>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</si>
  <si>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</si>
  <si>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</si>
  <si>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</si>
  <si>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</si>
  <si>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</si>
  <si>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</si>
  <si>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</si>
  <si>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</si>
  <si>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</si>
  <si>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</si>
  <si>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</si>
  <si>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</si>
  <si>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</si>
  <si>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</si>
  <si>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</si>
  <si>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</si>
  <si>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</si>
  <si>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</si>
  <si>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</si>
  <si>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</si>
  <si>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</si>
  <si>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</si>
  <si>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</si>
  <si>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</si>
  <si>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</si>
  <si>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</si>
  <si>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</si>
  <si>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</si>
  <si>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</si>
  <si>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</si>
  <si>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</si>
  <si>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</si>
  <si>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</si>
  <si>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</si>
  <si>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</si>
  <si>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</si>
  <si>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</si>
  <si>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</si>
  <si>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</si>
  <si>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</si>
  <si>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</si>
  <si>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</si>
  <si>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</si>
  <si>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</si>
  <si>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</si>
  <si>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</si>
  <si>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</si>
  <si>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</si>
  <si>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</si>
  <si>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</si>
  <si>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</si>
  <si>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</si>
  <si>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</si>
  <si>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</si>
  <si>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</si>
  <si>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</si>
  <si>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</si>
  <si>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</si>
  <si>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</si>
  <si>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</si>
  <si>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</si>
  <si>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</si>
  <si>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</si>
  <si>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</si>
  <si>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</si>
  <si>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</si>
  <si>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</si>
  <si>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</si>
  <si>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</si>
  <si>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</si>
  <si>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</si>
  <si>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</si>
  <si>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</si>
  <si>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</si>
  <si>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</si>
  <si>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</si>
  <si>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</si>
  <si>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</si>
  <si>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</si>
  <si>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</si>
  <si>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</si>
  <si>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</si>
  <si>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</si>
  <si>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</si>
  <si>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</si>
  <si>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</si>
  <si>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</si>
  <si>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</si>
  <si>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</si>
  <si>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</si>
  <si>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</si>
  <si>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</si>
  <si>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</si>
  <si>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</si>
  <si>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</si>
  <si>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</si>
  <si>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</si>
  <si>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</si>
  <si>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</si>
  <si>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</si>
  <si>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</si>
  <si>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</si>
  <si>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</si>
  <si>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</si>
  <si>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</si>
  <si>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</si>
  <si>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</si>
  <si>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</si>
  <si>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</si>
  <si>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</si>
  <si>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</si>
  <si>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</si>
  <si>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</si>
  <si>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</si>
  <si>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</si>
  <si>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</si>
  <si>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</si>
  <si>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</si>
  <si>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</si>
  <si>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</si>
  <si>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</si>
  <si>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</si>
  <si>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</si>
  <si>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</si>
  <si>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</si>
  <si>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</si>
  <si>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</si>
  <si>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</si>
  <si>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</si>
  <si>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</si>
  <si>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</si>
  <si>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</si>
  <si>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</si>
  <si>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</si>
  <si>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</si>
  <si>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</si>
  <si>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</si>
  <si>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</si>
  <si>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</si>
  <si>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</si>
  <si>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</si>
  <si>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</si>
  <si>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</si>
  <si>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</si>
  <si>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</si>
  <si>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</si>
  <si>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</si>
  <si>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</si>
  <si>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</si>
  <si>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</si>
  <si>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</si>
  <si>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</si>
  <si>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</si>
  <si>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</si>
  <si>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</si>
  <si>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</si>
  <si>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</si>
  <si>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</si>
  <si>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</si>
  <si>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</si>
  <si>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</si>
  <si>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</si>
  <si>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</si>
  <si>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</si>
  <si>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</si>
  <si>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</si>
  <si>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</si>
  <si>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</si>
  <si>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</si>
  <si>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</si>
  <si>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</si>
  <si>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</si>
  <si>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</si>
  <si>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</si>
  <si>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</si>
  <si>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</si>
  <si>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</si>
  <si>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</si>
  <si>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</si>
  <si>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</si>
  <si>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</si>
  <si>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</si>
  <si>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</si>
  <si>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</si>
  <si>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</si>
  <si>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</si>
  <si>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</si>
  <si>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</si>
  <si>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</si>
  <si>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</si>
  <si>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</si>
  <si>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</si>
  <si>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</si>
  <si>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</si>
  <si>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</si>
  <si>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</si>
  <si>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</si>
  <si>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</si>
  <si>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</si>
  <si>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</si>
  <si>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</si>
  <si>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</si>
  <si>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</si>
  <si>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</si>
  <si>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</si>
  <si>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</si>
  <si>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</si>
  <si>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</si>
  <si>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</si>
  <si>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</si>
  <si>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</si>
  <si>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</si>
  <si>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</si>
  <si>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</si>
  <si>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</si>
  <si>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</si>
  <si>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</si>
  <si>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</si>
  <si>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</si>
  <si>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</si>
  <si>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</si>
  <si>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</si>
  <si>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</si>
  <si>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</si>
  <si>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</si>
  <si>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</si>
  <si>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</si>
  <si>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</si>
  <si>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</si>
  <si>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</si>
  <si>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</si>
  <si>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</si>
  <si>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</si>
  <si>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</si>
  <si>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</si>
  <si>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</si>
  <si>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</si>
  <si>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</si>
  <si>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</si>
  <si>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</si>
  <si>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</si>
  <si>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</si>
  <si>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</si>
  <si>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</si>
  <si>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</si>
  <si>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</si>
  <si>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</si>
  <si>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</si>
  <si>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</si>
  <si>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</si>
  <si>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</si>
  <si>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</si>
  <si>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</si>
  <si>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</si>
  <si>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</si>
  <si>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</si>
  <si>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</si>
  <si>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</si>
  <si>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</si>
  <si>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</si>
  <si>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</si>
  <si>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</si>
  <si>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</si>
  <si>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</si>
  <si>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</si>
  <si>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</si>
  <si>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</si>
  <si>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</si>
  <si>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</si>
  <si>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</si>
  <si>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</si>
  <si>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</si>
  <si>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</si>
  <si>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</si>
  <si>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</si>
  <si>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</si>
  <si>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</si>
  <si>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</si>
  <si>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</si>
  <si>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</si>
  <si>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</si>
  <si>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</si>
  <si>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</si>
  <si>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</si>
  <si>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</si>
  <si>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</si>
  <si>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</si>
  <si>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</si>
  <si>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</si>
  <si>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</si>
  <si>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</si>
  <si>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</si>
  <si>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</si>
  <si>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</si>
  <si>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</si>
  <si>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</si>
  <si>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</si>
  <si>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</si>
  <si>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</si>
  <si>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</si>
  <si>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</si>
  <si>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</si>
  <si>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</si>
  <si>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</si>
  <si>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</si>
  <si>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</si>
  <si>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</si>
  <si>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</si>
  <si>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</si>
  <si>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</si>
  <si>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</si>
  <si>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</si>
  <si>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</si>
  <si>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</si>
  <si>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</si>
  <si>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</si>
  <si>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</si>
  <si>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</si>
  <si>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</si>
  <si>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</si>
  <si>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</si>
  <si>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</si>
  <si>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</si>
  <si>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</si>
  <si>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</si>
  <si>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</si>
  <si>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</si>
  <si>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</si>
  <si>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</si>
  <si>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</si>
  <si>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</si>
  <si>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</si>
  <si>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</si>
  <si>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</si>
  <si>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</si>
  <si>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</si>
  <si>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</si>
  <si>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</si>
  <si>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</si>
  <si>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</si>
  <si>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</si>
  <si>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</si>
  <si>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</si>
  <si>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</si>
  <si>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</si>
  <si>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</si>
  <si>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</si>
  <si>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</si>
  <si>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</si>
  <si>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</si>
  <si>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</si>
  <si>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</si>
  <si>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</si>
  <si>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</si>
  <si>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</si>
  <si>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</si>
  <si>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</si>
  <si>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</si>
  <si>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</si>
  <si>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</si>
  <si>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</si>
  <si>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</si>
  <si>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</si>
  <si>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</si>
  <si>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</si>
  <si>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</si>
  <si>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</si>
  <si>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</si>
  <si>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</si>
  <si>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</si>
  <si>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</si>
  <si>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</si>
  <si>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</si>
  <si>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</si>
  <si>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</si>
  <si>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</si>
  <si>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</si>
  <si>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</si>
  <si>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</si>
  <si>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</si>
  <si>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</si>
  <si>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</si>
  <si>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</si>
  <si>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</si>
  <si>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</si>
  <si>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</si>
  <si>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</si>
  <si>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</si>
  <si>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</si>
  <si>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</si>
  <si>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</si>
  <si>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</si>
  <si>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</si>
  <si>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</si>
  <si>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</si>
  <si>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</si>
  <si>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</si>
  <si>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</si>
  <si>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</si>
  <si>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</si>
  <si>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</si>
  <si>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</si>
  <si>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</si>
  <si>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</si>
  <si>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</si>
  <si>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</si>
  <si>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</si>
  <si>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</si>
  <si>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</si>
  <si>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</si>
  <si>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</si>
  <si>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</si>
  <si>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</si>
  <si>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</si>
  <si>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</si>
  <si>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</si>
  <si>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</si>
  <si>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</si>
  <si>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</si>
  <si>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</si>
  <si>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</si>
  <si>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</si>
  <si>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</si>
  <si>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</si>
  <si>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</si>
  <si>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</si>
  <si>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</si>
  <si>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</si>
  <si>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</si>
  <si>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</si>
  <si>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</si>
  <si>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</si>
  <si>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</si>
  <si>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</si>
  <si>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</si>
  <si>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</si>
  <si>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</si>
  <si>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</si>
  <si>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</si>
  <si>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</si>
  <si>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</si>
  <si>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</si>
  <si>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</si>
  <si>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</si>
  <si>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</si>
  <si>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</si>
  <si>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</si>
  <si>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</si>
  <si>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</si>
  <si>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</si>
  <si>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</si>
  <si>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</si>
  <si>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</si>
  <si>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</si>
  <si>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</si>
  <si>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</si>
  <si>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</si>
  <si>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</si>
  <si>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</si>
  <si>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</si>
  <si>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</si>
  <si>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</si>
  <si>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</si>
  <si>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</si>
  <si>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</si>
  <si>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</si>
  <si>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</si>
  <si>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</si>
  <si>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</si>
  <si>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</si>
  <si>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</si>
  <si>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</si>
  <si>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</si>
  <si>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</si>
  <si>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</si>
  <si>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</si>
  <si>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</si>
  <si>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</si>
  <si>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</si>
  <si>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</si>
  <si>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</si>
  <si>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</si>
  <si>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</si>
  <si>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</si>
  <si>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</si>
  <si>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</si>
  <si>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</si>
  <si>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</si>
  <si>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</si>
  <si>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</si>
  <si>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</si>
  <si>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</si>
  <si>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</si>
  <si>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</si>
  <si>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</si>
  <si>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</si>
  <si>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</si>
  <si>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</si>
  <si>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</si>
  <si>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</si>
  <si>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</si>
  <si>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</si>
  <si>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</si>
  <si>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</si>
  <si>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</si>
  <si>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</si>
  <si>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</si>
  <si>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</si>
  <si>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</si>
  <si>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</si>
  <si>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</si>
  <si>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</si>
  <si>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</si>
  <si>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</si>
  <si>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</si>
  <si>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</si>
  <si>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</si>
  <si>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</si>
  <si>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</si>
  <si>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</si>
  <si>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</si>
  <si>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</si>
  <si>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</si>
  <si>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</si>
  <si>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</si>
  <si>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</si>
  <si>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</si>
  <si>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</si>
  <si>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</si>
  <si>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</si>
  <si>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</si>
  <si>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</si>
  <si>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</si>
  <si>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</si>
  <si>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</si>
  <si>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</si>
  <si>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</si>
  <si>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</si>
  <si>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</si>
  <si>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</si>
  <si>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</si>
  <si>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</si>
  <si>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</si>
  <si>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</si>
  <si>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</si>
  <si>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</si>
  <si>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</si>
  <si>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</si>
  <si>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</si>
  <si>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</si>
  <si>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</si>
  <si>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</si>
  <si>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</si>
  <si>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</si>
  <si>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</si>
  <si>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</si>
  <si>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</si>
  <si>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</si>
  <si>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</si>
  <si>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</si>
  <si>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</si>
  <si>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</si>
  <si>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</si>
  <si>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</si>
  <si>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</si>
  <si>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</si>
  <si>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</si>
  <si>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</si>
  <si>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</si>
  <si>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</si>
  <si>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</si>
  <si>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</si>
  <si>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</si>
  <si>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</si>
  <si>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</si>
  <si>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</si>
  <si>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</si>
  <si>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</si>
  <si>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</si>
  <si>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</si>
  <si>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</si>
  <si>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</si>
  <si>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</si>
  <si>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</si>
  <si>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</si>
  <si>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</si>
  <si>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</si>
  <si>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</si>
  <si>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</si>
  <si>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</si>
  <si>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</si>
  <si>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</si>
  <si>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</si>
  <si>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</si>
  <si>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</si>
  <si>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</si>
  <si>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</si>
  <si>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</si>
  <si>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</si>
  <si>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</si>
  <si>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</si>
  <si>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</si>
  <si>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</si>
  <si>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</si>
  <si>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</si>
  <si>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</si>
  <si>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</si>
  <si>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</si>
  <si>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</si>
  <si>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</si>
  <si>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</si>
  <si>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</si>
  <si>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</si>
  <si>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</si>
  <si>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</si>
  <si>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</si>
  <si>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</si>
  <si>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</si>
  <si>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</si>
  <si>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</si>
  <si>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</si>
  <si>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</si>
  <si>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</si>
  <si>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</si>
  <si>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</si>
  <si>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</si>
  <si>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</si>
  <si>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</si>
  <si>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</si>
  <si>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</si>
  <si>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</si>
  <si>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</si>
  <si>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</si>
  <si>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</si>
  <si>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</si>
  <si>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</si>
  <si>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</si>
  <si>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</si>
  <si>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</si>
  <si>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</si>
  <si>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</si>
  <si>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</si>
  <si>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</si>
  <si>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</si>
  <si>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</si>
  <si>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</si>
  <si>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</si>
  <si>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</si>
  <si>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</si>
  <si>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</si>
  <si>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</si>
  <si>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</si>
  <si>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</si>
  <si>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</si>
  <si>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</si>
  <si>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</si>
  <si>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</si>
  <si>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</si>
  <si>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</si>
  <si>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</si>
  <si>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</si>
  <si>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</si>
  <si>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</si>
  <si>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</si>
  <si>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</si>
  <si>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</si>
  <si>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</si>
  <si>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</si>
  <si>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</si>
  <si>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</si>
  <si>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</si>
  <si>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</si>
  <si>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</si>
  <si>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</si>
  <si>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</si>
  <si>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</si>
  <si>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</si>
  <si>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</si>
  <si>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</si>
  <si>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</si>
  <si>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</si>
  <si>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</si>
  <si>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</si>
  <si>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</si>
  <si>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</si>
  <si>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</si>
  <si>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</si>
  <si>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</si>
  <si>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</si>
  <si>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</si>
  <si>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</si>
  <si>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</si>
  <si>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</si>
  <si>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</si>
  <si>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</si>
  <si>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</si>
  <si>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</si>
  <si>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</si>
  <si>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</si>
  <si>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</si>
  <si>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</si>
  <si>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</si>
  <si>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</si>
  <si>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</si>
  <si>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</si>
  <si>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</si>
  <si>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</si>
  <si>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</si>
  <si>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</si>
  <si>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</si>
  <si>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</si>
  <si>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</si>
  <si>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</si>
  <si>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</si>
  <si>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</si>
  <si>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</si>
  <si>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</si>
  <si>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</si>
  <si>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</si>
  <si>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</si>
  <si>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</si>
  <si>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</si>
  <si>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</si>
  <si>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</si>
  <si>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</si>
  <si>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</si>
  <si>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</si>
  <si>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</si>
  <si>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</si>
  <si>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</si>
  <si>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</si>
  <si>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</si>
  <si>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</si>
  <si>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</si>
  <si>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</si>
  <si>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</si>
  <si>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</si>
  <si>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</si>
  <si>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</si>
  <si>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</si>
  <si>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</si>
  <si>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</si>
  <si>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</si>
  <si>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</si>
  <si>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</si>
  <si>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</si>
  <si>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</si>
  <si>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</si>
  <si>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</si>
  <si>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</si>
  <si>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</si>
  <si>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</si>
  <si>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</si>
  <si>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</si>
  <si>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</si>
  <si>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</si>
  <si>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</si>
  <si>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</si>
  <si>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</si>
  <si>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</si>
  <si>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</si>
  <si>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</si>
  <si>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</si>
  <si>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</si>
  <si>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</si>
  <si>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</si>
  <si>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</si>
  <si>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</si>
  <si>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</si>
  <si>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</si>
  <si>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</si>
  <si>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</si>
  <si>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</si>
  <si>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</si>
  <si>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</si>
  <si>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</si>
  <si>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</si>
  <si>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</si>
  <si>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</si>
  <si>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</si>
  <si>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</si>
  <si>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</si>
  <si>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</si>
  <si>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</si>
  <si>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</si>
  <si>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</si>
  <si>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</si>
  <si>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</si>
  <si>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</si>
  <si>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</si>
  <si>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</si>
  <si>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</si>
  <si>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</si>
  <si>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</si>
  <si>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</si>
  <si>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</si>
  <si>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</si>
  <si>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</si>
  <si>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</si>
  <si>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</si>
  <si>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</si>
  <si>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</si>
  <si>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</si>
  <si>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</si>
  <si>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</si>
  <si>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</si>
  <si>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</si>
  <si>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</si>
  <si>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</si>
  <si>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</si>
  <si>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</si>
  <si>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</si>
  <si>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</si>
  <si>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</si>
  <si>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</si>
  <si>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</si>
  <si>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</si>
  <si>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</si>
  <si>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</si>
  <si>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</si>
  <si>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</si>
  <si>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</si>
  <si>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</si>
  <si>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</si>
  <si>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</si>
  <si>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</si>
  <si>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</si>
  <si>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</si>
  <si>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</si>
  <si>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</si>
  <si>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</si>
  <si>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</si>
  <si>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</si>
  <si>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</si>
  <si>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</si>
  <si>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</si>
  <si>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</si>
  <si>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</si>
  <si>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</si>
  <si>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</si>
  <si>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</si>
  <si>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</si>
  <si>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</si>
  <si>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</si>
  <si>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</si>
  <si>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</si>
  <si>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</si>
  <si>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</si>
  <si>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</si>
  <si>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</si>
  <si>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</si>
  <si>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</si>
  <si>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</si>
  <si>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</si>
  <si>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</si>
  <si>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</si>
  <si>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</si>
  <si>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</si>
  <si>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</si>
  <si>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</si>
  <si>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</si>
  <si>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</si>
  <si>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</si>
  <si>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</si>
  <si>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</si>
  <si>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</si>
  <si>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</si>
  <si>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</si>
  <si>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</si>
  <si>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</si>
  <si>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</si>
  <si>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</si>
  <si>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</si>
  <si>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</si>
  <si>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</si>
  <si>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</si>
  <si>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</si>
  <si>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</si>
  <si>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</si>
  <si>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</si>
  <si>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</si>
  <si>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</si>
  <si>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</si>
  <si>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</si>
  <si>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</si>
  <si>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</si>
  <si>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</si>
  <si>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</si>
  <si>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</si>
  <si>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</si>
  <si>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</si>
  <si>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</si>
  <si>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</si>
  <si>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</si>
  <si>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</si>
  <si>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</si>
  <si>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</si>
  <si>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</si>
  <si>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</si>
  <si>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</si>
  <si>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</si>
  <si>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</si>
  <si>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</si>
  <si>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</si>
  <si>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</si>
  <si>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</si>
  <si>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</si>
  <si>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</si>
  <si>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</si>
  <si>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</si>
  <si>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</si>
  <si>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</si>
  <si>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</si>
  <si>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</si>
  <si>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</si>
  <si>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</si>
  <si>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</si>
  <si>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</si>
  <si>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</si>
  <si>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</si>
  <si>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</si>
  <si>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</si>
  <si>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</si>
  <si>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</si>
  <si>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</si>
  <si>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</si>
  <si>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</si>
  <si>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</si>
  <si>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</si>
  <si>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</si>
  <si>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</si>
  <si>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</si>
  <si>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</si>
  <si>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</si>
  <si>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</si>
  <si>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</si>
  <si>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</si>
  <si>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</si>
  <si>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</si>
  <si>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</si>
  <si>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</si>
  <si>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</si>
  <si>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</si>
  <si>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</si>
  <si>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</si>
  <si>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</si>
  <si>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</si>
  <si>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</si>
  <si>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</si>
  <si>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</si>
  <si>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</si>
  <si>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</si>
  <si>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</si>
  <si>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</si>
  <si>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</si>
  <si>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</si>
  <si>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</si>
  <si>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</si>
  <si>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</si>
  <si>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</si>
  <si>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</si>
  <si>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</si>
  <si>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</si>
  <si>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</si>
  <si>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</si>
  <si>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</si>
  <si>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</si>
  <si>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</si>
  <si>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</si>
  <si>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</si>
  <si>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</si>
  <si>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</si>
  <si>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</si>
  <si>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</si>
  <si>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</si>
  <si>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</si>
  <si>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</si>
  <si>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</si>
  <si>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</si>
  <si>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</si>
  <si>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</si>
  <si>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</si>
  <si>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</si>
  <si>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</si>
  <si>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</si>
  <si>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</si>
  <si>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</si>
  <si>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</si>
  <si>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</si>
  <si>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</si>
  <si>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</si>
  <si>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</si>
  <si>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</si>
  <si>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</si>
  <si>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</si>
  <si>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</si>
  <si>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</si>
  <si>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</si>
  <si>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</si>
  <si>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</si>
  <si>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</si>
  <si>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</si>
  <si>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</si>
  <si>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</si>
  <si>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</si>
  <si>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</si>
  <si>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</si>
  <si>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</si>
  <si>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</si>
  <si>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</si>
  <si>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</si>
  <si>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</si>
  <si>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</si>
  <si>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</si>
  <si>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</si>
  <si>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</si>
  <si>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</si>
  <si>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</si>
  <si>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</si>
  <si>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</si>
  <si>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</si>
  <si>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</si>
  <si>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</si>
  <si>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</si>
  <si>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</si>
  <si>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</si>
  <si>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</si>
  <si>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</si>
  <si>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</si>
  <si>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</si>
  <si>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</si>
  <si>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</si>
  <si>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</si>
  <si>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</si>
  <si>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</si>
  <si>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</si>
  <si>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</si>
  <si>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</si>
  <si>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</si>
  <si>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</si>
  <si>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</si>
  <si>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</si>
  <si>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</si>
  <si>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</si>
  <si>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</si>
  <si>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</si>
  <si>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</si>
  <si>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</si>
  <si>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</si>
  <si>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</si>
  <si>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</si>
  <si>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</si>
  <si>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</si>
  <si>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</si>
  <si>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</si>
  <si>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</si>
  <si>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</si>
  <si>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</si>
  <si>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</si>
  <si>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</si>
  <si>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</si>
  <si>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</si>
  <si>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</si>
  <si>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</si>
  <si>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</si>
  <si>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</si>
  <si>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</si>
  <si>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</si>
  <si>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</si>
  <si>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</si>
  <si>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</si>
  <si>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</si>
  <si>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</si>
  <si>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</si>
  <si>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</si>
  <si>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</si>
  <si>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</si>
  <si>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</si>
  <si>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</si>
  <si>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</si>
  <si>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</si>
  <si>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</si>
  <si>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</si>
  <si>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</si>
  <si>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</si>
  <si>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</si>
  <si>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</si>
  <si>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</si>
  <si>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</si>
  <si>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</si>
  <si>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</si>
  <si>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</si>
  <si>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</si>
  <si>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</si>
  <si>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</si>
  <si>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</si>
  <si>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</si>
  <si>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</si>
  <si>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</si>
  <si>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</si>
  <si>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</si>
  <si>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</si>
  <si>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</si>
  <si>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</si>
  <si>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</si>
  <si>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</si>
  <si>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</si>
  <si>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</si>
  <si>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</si>
  <si>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</si>
  <si>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</si>
  <si>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</si>
  <si>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</si>
  <si>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</si>
  <si>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</si>
  <si>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</si>
  <si>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</si>
  <si>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</si>
  <si>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</si>
  <si>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</si>
  <si>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</si>
  <si>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</si>
  <si>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</si>
  <si>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</si>
  <si>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</si>
  <si>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</si>
  <si>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</si>
  <si>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</si>
  <si>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</si>
  <si>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</si>
  <si>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</si>
  <si>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</si>
  <si>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</si>
  <si>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</si>
  <si>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</si>
  <si>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</si>
  <si>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</si>
  <si>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</si>
  <si>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</si>
  <si>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</si>
  <si>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</si>
  <si>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</si>
  <si>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</si>
  <si>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</si>
  <si>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</si>
  <si>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</si>
  <si>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</si>
  <si>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</si>
  <si>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</si>
  <si>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</si>
  <si>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</si>
  <si>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</si>
  <si>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</si>
  <si>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</si>
  <si>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</si>
  <si>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</si>
  <si>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</si>
  <si>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</si>
  <si>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</si>
  <si>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</si>
  <si>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</si>
  <si>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</si>
  <si>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</si>
  <si>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</si>
  <si>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</si>
  <si>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</si>
  <si>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</si>
  <si>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</si>
  <si>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</si>
  <si>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</si>
  <si>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</si>
  <si>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</si>
  <si>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</si>
  <si>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</si>
  <si>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</si>
  <si>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</si>
  <si>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</si>
  <si>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</si>
  <si>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</si>
  <si>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</si>
  <si>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</si>
  <si>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</si>
  <si>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</si>
  <si>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</si>
  <si>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</si>
  <si>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</si>
  <si>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</si>
  <si>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</si>
  <si>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</si>
  <si>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</si>
  <si>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</si>
  <si>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</si>
  <si>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</si>
  <si>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</si>
  <si>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</si>
  <si>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</si>
  <si>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</si>
  <si>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</si>
  <si>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</si>
  <si>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</si>
  <si>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</si>
  <si>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</si>
  <si>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</si>
  <si>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</si>
  <si>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</si>
  <si>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</si>
  <si>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</si>
  <si>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</si>
  <si>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</si>
  <si>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</si>
  <si>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</si>
  <si>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</si>
  <si>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</si>
  <si>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</si>
  <si>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</si>
  <si>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</si>
  <si>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</si>
  <si>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</si>
  <si>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</si>
  <si>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</si>
  <si>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</si>
  <si>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</si>
  <si>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</si>
  <si>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</si>
  <si>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</si>
  <si>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</si>
  <si>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</si>
  <si>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</si>
  <si>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</si>
  <si>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</si>
  <si>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</si>
  <si>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</si>
  <si>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</si>
  <si>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</si>
  <si>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</si>
  <si>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</si>
  <si>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</si>
  <si>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</si>
  <si>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</si>
  <si>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</si>
  <si>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</si>
  <si>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</si>
  <si>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</si>
  <si>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</si>
  <si>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</si>
  <si>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</si>
  <si>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</si>
  <si>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</si>
  <si>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</si>
  <si>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</si>
  <si>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</si>
  <si>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</si>
  <si>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</si>
  <si>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</si>
  <si>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</si>
  <si>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</si>
  <si>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</si>
  <si>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</si>
  <si>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</si>
  <si>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</si>
  <si>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</si>
  <si>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</si>
  <si>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</si>
  <si>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</si>
  <si>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</si>
  <si>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</si>
  <si>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</si>
  <si>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</si>
  <si>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</si>
  <si>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</si>
  <si>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</si>
  <si>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</si>
  <si>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</si>
  <si>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</si>
  <si>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</si>
  <si>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</si>
  <si>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</si>
  <si>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</si>
  <si>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</si>
  <si>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</si>
  <si>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</si>
  <si>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</si>
  <si>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</si>
  <si>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</si>
  <si>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</si>
  <si>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</si>
  <si>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</si>
  <si>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</si>
  <si>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</si>
  <si>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</si>
  <si>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</si>
  <si>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</si>
  <si>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</si>
  <si>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</si>
  <si>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</si>
  <si>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</si>
  <si>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</si>
  <si>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</si>
  <si>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</si>
  <si>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</si>
  <si>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</si>
  <si>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</si>
  <si>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</si>
  <si>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</si>
  <si>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</si>
  <si>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</si>
  <si>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</si>
  <si>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</si>
  <si>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</si>
  <si>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</si>
  <si>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</si>
  <si>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</si>
  <si>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</si>
  <si>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</si>
  <si>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</si>
  <si>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</si>
  <si>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</si>
  <si>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</si>
  <si>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</si>
  <si>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</si>
  <si>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</si>
  <si>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</si>
  <si>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</si>
  <si>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</si>
  <si>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</si>
  <si>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</si>
  <si>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</si>
  <si>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</si>
  <si>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</si>
  <si>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</si>
  <si>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</si>
  <si>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</si>
  <si>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</si>
  <si>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</si>
  <si>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</si>
  <si>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</si>
  <si>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</si>
  <si>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</si>
  <si>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</si>
  <si>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</si>
  <si>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</si>
  <si>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</si>
  <si>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</si>
  <si>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</si>
  <si>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</si>
  <si>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</si>
  <si>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</si>
  <si>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</si>
  <si>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</si>
  <si>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</si>
  <si>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</si>
  <si>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</si>
  <si>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</si>
  <si>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</si>
  <si>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</si>
  <si>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</si>
  <si>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</si>
  <si>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</si>
  <si>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</si>
  <si>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</si>
  <si>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</si>
  <si>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</si>
  <si>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</si>
  <si>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</si>
  <si>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</si>
  <si>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</si>
  <si>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</si>
  <si>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</si>
  <si>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</si>
  <si>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</si>
  <si>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</si>
  <si>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</si>
  <si>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</si>
  <si>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</si>
  <si>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</si>
  <si>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</si>
  <si>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</si>
  <si>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</si>
  <si>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</si>
  <si>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</si>
  <si>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</si>
  <si>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</si>
  <si>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</si>
  <si>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</si>
  <si>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</si>
  <si>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</si>
  <si>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</si>
  <si>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</si>
  <si>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</si>
  <si>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</si>
  <si>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</si>
  <si>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</si>
  <si>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</si>
  <si>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</si>
  <si>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</si>
  <si>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</si>
  <si>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</si>
  <si>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</si>
  <si>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</si>
  <si>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</si>
  <si>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</si>
  <si>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</si>
  <si>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</si>
  <si>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</si>
  <si>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</si>
  <si>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</si>
  <si>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</si>
  <si>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</si>
  <si>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</si>
  <si>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</si>
  <si>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</si>
  <si>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</si>
  <si>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</si>
  <si>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</si>
  <si>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</si>
  <si>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</si>
  <si>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</si>
  <si>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</si>
  <si>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</si>
  <si>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</si>
  <si>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</si>
  <si>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</si>
  <si>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</si>
  <si>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</si>
  <si>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</si>
  <si>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</si>
  <si>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</si>
  <si>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</si>
  <si>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</si>
  <si>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</si>
  <si>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</si>
  <si>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</si>
  <si>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</si>
  <si>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</si>
  <si>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</si>
  <si>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</si>
  <si>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</si>
  <si>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</si>
  <si>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</si>
  <si>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</si>
  <si>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</si>
  <si>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</si>
  <si>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</si>
  <si>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</si>
  <si>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</si>
  <si>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</si>
  <si>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</si>
  <si>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</si>
  <si>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</si>
  <si>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</si>
  <si>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</si>
  <si>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</si>
  <si>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</si>
  <si>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</si>
  <si>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</si>
  <si>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</si>
  <si>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</si>
  <si>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</si>
  <si>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</si>
  <si>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</si>
  <si>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</si>
  <si>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</si>
  <si>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</si>
  <si>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</si>
  <si>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</si>
  <si>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</si>
  <si>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</si>
  <si>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</si>
  <si>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</si>
  <si>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</si>
  <si>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</si>
  <si>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</si>
  <si>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</si>
  <si>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</si>
  <si>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</si>
  <si>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</si>
  <si>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</si>
  <si>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</si>
  <si>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</si>
  <si>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</si>
  <si>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</si>
  <si>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</si>
  <si>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</si>
  <si>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</si>
  <si>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</si>
  <si>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</si>
  <si>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</si>
  <si>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</si>
  <si>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</si>
  <si>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</si>
  <si>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</si>
  <si>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</si>
  <si>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</si>
  <si>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</si>
  <si>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</si>
  <si>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</si>
  <si>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</si>
  <si>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</si>
  <si>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</si>
  <si>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</si>
  <si>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</si>
  <si>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</si>
  <si>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</si>
  <si>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</si>
  <si>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</si>
  <si>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</si>
  <si>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</si>
  <si>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</si>
  <si>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</si>
  <si>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</si>
  <si>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</si>
  <si>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</si>
  <si>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</si>
  <si>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</si>
  <si>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</si>
  <si>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</si>
  <si>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</si>
  <si>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</si>
  <si>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</si>
  <si>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</si>
  <si>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</si>
  <si>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</si>
  <si>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</si>
  <si>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</si>
  <si>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</si>
  <si>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</si>
  <si>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</si>
  <si>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</si>
  <si>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</si>
  <si>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</si>
  <si>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</si>
  <si>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</si>
  <si>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</si>
  <si>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</si>
  <si>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</si>
  <si>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</si>
  <si>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</si>
  <si>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</si>
  <si>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</si>
  <si>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</si>
  <si>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</si>
  <si>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</si>
  <si>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</si>
  <si>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</si>
  <si>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</si>
  <si>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</si>
  <si>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</si>
  <si>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</si>
  <si>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</si>
  <si>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</si>
  <si>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</si>
  <si>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</si>
  <si>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</si>
  <si>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</si>
  <si>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</si>
  <si>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</si>
  <si>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</si>
  <si>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</si>
  <si>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</si>
  <si>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</si>
  <si>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</si>
  <si>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</si>
  <si>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</si>
  <si>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</si>
  <si>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</si>
  <si>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</si>
  <si>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</si>
  <si>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</si>
  <si>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</si>
  <si>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</si>
  <si>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</si>
  <si>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</si>
  <si>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</si>
  <si>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</si>
  <si>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</si>
  <si>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</si>
  <si>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</si>
  <si>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</si>
  <si>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</si>
  <si>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</si>
  <si>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</si>
  <si>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</si>
  <si>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</si>
  <si>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</si>
  <si>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</si>
  <si>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</si>
  <si>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</si>
  <si>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</si>
  <si>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</si>
  <si>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</si>
  <si>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</si>
  <si>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</si>
  <si>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</si>
  <si>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</si>
  <si>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</si>
  <si>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</si>
  <si>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</si>
  <si>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</si>
  <si>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</si>
  <si>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</si>
  <si>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</si>
  <si>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</si>
  <si>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</si>
  <si>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</si>
  <si>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</si>
  <si>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</si>
  <si>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</si>
  <si>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</si>
  <si>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</si>
  <si>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</si>
  <si>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</si>
  <si>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</si>
  <si>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</si>
  <si>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</si>
  <si>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</si>
  <si>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</si>
  <si>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</si>
  <si>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</si>
  <si>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</si>
  <si>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</si>
  <si>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</si>
  <si>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</si>
  <si>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</si>
  <si>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</si>
  <si>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</si>
  <si>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</si>
  <si>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</si>
  <si>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</si>
  <si>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</si>
  <si>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</si>
  <si>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</si>
  <si>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</si>
  <si>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</si>
  <si>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</si>
  <si>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</si>
  <si>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</si>
  <si>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</si>
  <si>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</si>
  <si>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</si>
  <si>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</si>
  <si>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</si>
  <si>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</si>
  <si>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</si>
  <si>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</si>
  <si>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</si>
  <si>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</si>
  <si>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</si>
  <si>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</si>
  <si>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</si>
  <si>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</si>
  <si>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</si>
  <si>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</si>
  <si>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</si>
  <si>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</si>
  <si>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</si>
  <si>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</si>
  <si>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</si>
  <si>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</si>
  <si>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</si>
  <si>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</si>
  <si>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</si>
  <si>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</si>
  <si>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</si>
  <si>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</si>
  <si>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</si>
  <si>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</si>
  <si>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</si>
  <si>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</si>
  <si>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</si>
  <si>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</si>
  <si>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</si>
  <si>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</si>
  <si>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</si>
  <si>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</si>
  <si>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</si>
  <si>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</si>
  <si>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</si>
  <si>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</si>
  <si>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</si>
  <si>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</si>
  <si>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</si>
  <si>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</si>
  <si>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</si>
  <si>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</si>
  <si>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</si>
  <si>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</si>
  <si>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</si>
  <si>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</si>
  <si>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</si>
  <si>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</si>
  <si>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</si>
  <si>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</si>
  <si>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</si>
  <si>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</si>
  <si>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</si>
  <si>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</si>
  <si>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</si>
  <si>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</si>
  <si>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</si>
  <si>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</si>
  <si>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</si>
  <si>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</si>
  <si>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</si>
  <si>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</si>
  <si>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</si>
  <si>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</si>
  <si>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</si>
  <si>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</si>
  <si>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</si>
  <si>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</si>
  <si>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</si>
  <si>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</si>
  <si>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</si>
  <si>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</si>
  <si>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</si>
  <si>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</si>
  <si>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</si>
  <si>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</si>
  <si>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</si>
  <si>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</si>
  <si>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</si>
  <si>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</si>
  <si>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</si>
  <si>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</si>
  <si>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</si>
  <si>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</si>
  <si>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</si>
  <si>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</si>
  <si>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</si>
  <si>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</si>
  <si>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</si>
  <si>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</si>
  <si>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</si>
  <si>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</si>
  <si>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</si>
  <si>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</si>
  <si>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</si>
  <si>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</si>
  <si>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</si>
  <si>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</si>
  <si>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</si>
  <si>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</si>
  <si>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</si>
  <si>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</si>
  <si>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</si>
  <si>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</si>
  <si>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</si>
  <si>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</si>
  <si>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</si>
  <si>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</si>
  <si>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</si>
  <si>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</si>
  <si>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</si>
  <si>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</si>
  <si>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</si>
  <si>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</si>
  <si>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</si>
  <si>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</si>
  <si>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</si>
  <si>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</si>
  <si>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</si>
  <si>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</si>
  <si>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</si>
  <si>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</si>
  <si>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</si>
  <si>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</si>
  <si>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</si>
  <si>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</si>
  <si>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</si>
  <si>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</si>
  <si>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</si>
  <si>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</si>
  <si>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</si>
  <si>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</si>
  <si>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</si>
  <si>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</si>
  <si>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</si>
  <si>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</si>
  <si>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</si>
  <si>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</si>
  <si>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</si>
  <si>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</si>
  <si>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</si>
  <si>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</si>
  <si>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</si>
  <si>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</si>
  <si>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</si>
  <si>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</si>
  <si>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</si>
  <si>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</si>
  <si>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</si>
  <si>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</si>
  <si>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</si>
  <si>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</si>
  <si>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</si>
  <si>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</si>
  <si>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</si>
  <si>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</si>
  <si>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</si>
  <si>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</si>
  <si>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</si>
  <si>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</si>
  <si>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</si>
  <si>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</si>
  <si>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</si>
  <si>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</si>
  <si>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</si>
  <si>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</si>
  <si>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</si>
  <si>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</si>
  <si>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</si>
  <si>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</si>
  <si>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</si>
  <si>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</si>
  <si>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</si>
  <si>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</si>
  <si>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</si>
  <si>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</si>
  <si>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</si>
  <si>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</si>
  <si>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</si>
  <si>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</si>
  <si>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</si>
  <si>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</si>
  <si>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</si>
  <si>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</si>
  <si>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</si>
  <si>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</si>
  <si>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</si>
  <si>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</si>
  <si>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</si>
  <si>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</si>
  <si>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</si>
  <si>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</si>
  <si>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</si>
  <si>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</si>
  <si>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</si>
  <si>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</si>
  <si>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</si>
  <si>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</si>
  <si>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</si>
  <si>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</si>
  <si>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</si>
  <si>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</si>
  <si>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</si>
  <si>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</si>
  <si>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</si>
  <si>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</si>
  <si>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</si>
  <si>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</si>
  <si>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</si>
  <si>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</si>
  <si>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</si>
  <si>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</si>
  <si>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</si>
  <si>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</si>
  <si>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</si>
  <si>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</si>
  <si>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</si>
  <si>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</si>
  <si>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</si>
  <si>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</si>
  <si>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</si>
  <si>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</si>
  <si>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</si>
  <si>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</si>
  <si>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</si>
  <si>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</si>
  <si>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</si>
  <si>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</si>
  <si>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</si>
  <si>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</si>
  <si>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</si>
  <si>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</si>
  <si>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</si>
  <si>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</si>
  <si>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</si>
  <si>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</si>
  <si>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</si>
  <si>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</si>
  <si>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</si>
  <si>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</si>
  <si>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</si>
  <si>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</si>
  <si>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</si>
  <si>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</si>
  <si>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</si>
  <si>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</si>
  <si>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</si>
  <si>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</si>
  <si>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</si>
  <si>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</si>
  <si>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</si>
  <si>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</si>
  <si>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</si>
  <si>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</si>
  <si>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</si>
  <si>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</si>
  <si>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</si>
  <si>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</si>
  <si>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</si>
  <si>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</si>
  <si>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</si>
  <si>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</si>
  <si>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</si>
  <si>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</si>
  <si>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</si>
  <si>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</si>
  <si>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</si>
  <si>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</si>
  <si>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</si>
  <si>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</si>
  <si>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</si>
  <si>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</si>
  <si>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</si>
  <si>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</si>
  <si>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</si>
  <si>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</si>
  <si>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</si>
  <si>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</si>
  <si>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</si>
  <si>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</si>
  <si>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</si>
  <si>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</si>
  <si>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</si>
  <si>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</si>
  <si>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</si>
  <si>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</si>
  <si>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</si>
  <si>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</si>
  <si>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</si>
  <si>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</si>
  <si>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</si>
  <si>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</si>
  <si>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</si>
  <si>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</si>
  <si>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</si>
  <si>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</si>
  <si>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</si>
  <si>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</si>
  <si>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</si>
  <si>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</si>
  <si>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</si>
  <si>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</si>
  <si>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</si>
  <si>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</si>
  <si>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</si>
  <si>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</si>
  <si>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</si>
  <si>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</si>
  <si>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</si>
  <si>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</si>
  <si>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</si>
  <si>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</si>
  <si>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</si>
  <si>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</si>
  <si>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</si>
  <si>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</si>
  <si>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</si>
  <si>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</si>
  <si>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</si>
  <si>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</si>
  <si>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</si>
  <si>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</si>
  <si>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</si>
  <si>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</si>
  <si>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</si>
  <si>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</si>
  <si>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</si>
  <si>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</si>
  <si>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</si>
  <si>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</si>
  <si>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</si>
  <si>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</si>
  <si>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</si>
  <si>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</si>
  <si>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</si>
  <si>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</si>
  <si>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</si>
  <si>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</si>
  <si>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</si>
  <si>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</si>
  <si>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</si>
  <si>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</si>
  <si>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</si>
  <si>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</si>
  <si>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</si>
  <si>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</si>
  <si>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</si>
  <si>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</si>
  <si>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</si>
  <si>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</si>
  <si>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</si>
  <si>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</si>
  <si>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</si>
  <si>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</si>
  <si>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</si>
  <si>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</si>
  <si>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</si>
  <si>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</si>
  <si>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</si>
  <si>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</si>
  <si>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</si>
  <si>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</si>
  <si>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</si>
  <si>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</si>
  <si>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</si>
  <si>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</si>
  <si>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</si>
  <si>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</si>
  <si>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</si>
  <si>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</si>
  <si>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</si>
  <si>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</si>
  <si>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</si>
  <si>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</si>
  <si>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</si>
  <si>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</si>
  <si>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</si>
  <si>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</si>
  <si>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</si>
  <si>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</si>
  <si>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</si>
  <si>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</si>
  <si>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</si>
  <si>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</si>
  <si>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</si>
  <si>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</si>
  <si>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</si>
  <si>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</si>
  <si>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</si>
  <si>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</si>
  <si>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</si>
  <si>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</si>
  <si>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</si>
  <si>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</si>
  <si>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</si>
  <si>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</si>
  <si>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</si>
  <si>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</si>
  <si>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</si>
  <si>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</si>
  <si>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</si>
  <si>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</si>
  <si>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</si>
  <si>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</si>
  <si>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</si>
  <si>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</si>
  <si>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</si>
  <si>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</si>
  <si>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</si>
  <si>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</si>
  <si>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</si>
  <si>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</si>
  <si>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</si>
  <si>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</si>
  <si>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</si>
  <si>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</si>
  <si>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</si>
  <si>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</si>
  <si>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</si>
  <si>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</si>
  <si>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</si>
  <si>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</si>
  <si>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</si>
  <si>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</si>
  <si>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</si>
  <si>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</si>
  <si>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</si>
  <si>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</si>
  <si>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</si>
  <si>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</si>
  <si>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</si>
  <si>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</si>
  <si>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</si>
  <si>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</si>
  <si>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</si>
  <si>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</si>
  <si>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</si>
  <si>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</si>
  <si>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</si>
  <si>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</si>
  <si>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</si>
  <si>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</si>
  <si>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</si>
  <si>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</si>
  <si>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</si>
  <si>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</si>
  <si>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</si>
  <si>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</si>
  <si>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</si>
  <si>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</si>
  <si>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</si>
  <si>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</si>
  <si>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</si>
  <si>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</si>
  <si>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</si>
  <si>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</si>
  <si>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</si>
  <si>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</si>
  <si>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</si>
  <si>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</si>
  <si>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</si>
  <si>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</si>
  <si>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</si>
  <si>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</si>
  <si>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</si>
  <si>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</si>
  <si>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</si>
  <si>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</si>
  <si>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</si>
  <si>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</si>
  <si>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</si>
  <si>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</si>
  <si>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</si>
  <si>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</si>
  <si>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</si>
  <si>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</si>
  <si>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</si>
  <si>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</si>
  <si>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</si>
  <si>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</si>
  <si>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</si>
  <si>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</si>
  <si>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</si>
  <si>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</si>
  <si>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</si>
  <si>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</si>
  <si>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</si>
  <si>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</si>
  <si>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</si>
  <si>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</si>
  <si>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</si>
  <si>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</si>
  <si>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</si>
  <si>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</si>
  <si>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</si>
  <si>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</si>
  <si>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</si>
  <si>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</si>
  <si>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</si>
  <si>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</si>
  <si>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</si>
  <si>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</si>
  <si>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</si>
  <si>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</si>
  <si>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</si>
  <si>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</si>
  <si>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</si>
  <si>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</si>
  <si>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</si>
  <si>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</si>
  <si>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</si>
  <si>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</si>
  <si>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</si>
  <si>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</si>
  <si>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</si>
  <si>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</si>
  <si>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</si>
  <si>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</si>
  <si>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</si>
  <si>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</si>
  <si>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</si>
  <si>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</si>
  <si>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</si>
  <si>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</si>
  <si>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</si>
  <si>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</si>
  <si>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</si>
  <si>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</si>
  <si>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</si>
  <si>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</si>
  <si>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</si>
  <si>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</si>
  <si>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</si>
  <si>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</si>
  <si>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</si>
  <si>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</si>
  <si>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</si>
  <si>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</si>
  <si>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</si>
  <si>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</si>
  <si>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</si>
  <si>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</si>
  <si>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</si>
  <si>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</si>
  <si>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</si>
  <si>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</si>
  <si>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</si>
  <si>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</si>
  <si>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</si>
  <si>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</si>
  <si>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</si>
  <si>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</si>
  <si>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</si>
  <si>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</si>
  <si>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</si>
  <si>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</si>
  <si>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</si>
  <si>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</si>
  <si>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</si>
  <si>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</si>
  <si>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</si>
  <si>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</si>
  <si>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</si>
  <si>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</si>
  <si>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</si>
  <si>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</si>
  <si>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</si>
  <si>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</si>
  <si>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</si>
  <si>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</si>
  <si>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</si>
  <si>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</si>
  <si>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</si>
  <si>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</si>
  <si>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</si>
  <si>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</si>
  <si>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</si>
  <si>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</si>
  <si>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</si>
  <si>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</si>
  <si>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</si>
  <si>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</si>
  <si>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</si>
  <si>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</si>
  <si>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</si>
  <si>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</si>
  <si>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</si>
  <si>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</si>
  <si>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</si>
  <si>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</si>
  <si>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</si>
  <si>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</si>
  <si>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</si>
  <si>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</si>
  <si>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</si>
  <si>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</si>
  <si>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</si>
  <si>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</si>
  <si>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</si>
  <si>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</si>
  <si>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</si>
  <si>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</si>
  <si>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</si>
  <si>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</si>
  <si>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</si>
  <si>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</si>
  <si>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</si>
  <si>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</si>
  <si>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</si>
  <si>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</si>
  <si>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</si>
  <si>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</si>
  <si>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</si>
  <si>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</si>
  <si>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</si>
  <si>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</si>
  <si>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</si>
  <si>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</si>
  <si>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</si>
  <si>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</si>
  <si>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</si>
  <si>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</si>
  <si>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</si>
  <si>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</si>
  <si>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</si>
  <si>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</si>
  <si>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</si>
  <si>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</si>
  <si>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</si>
  <si>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</si>
  <si>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</si>
  <si>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</si>
  <si>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</si>
  <si>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</si>
  <si>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</si>
  <si>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</si>
  <si>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</si>
  <si>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</si>
  <si>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</si>
  <si>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</si>
  <si>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</si>
  <si>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</si>
  <si>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</si>
  <si>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</si>
  <si>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</si>
  <si>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</si>
  <si>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</si>
  <si>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</si>
  <si>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</si>
  <si>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</si>
  <si>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</si>
  <si>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</si>
  <si>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</si>
  <si>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</si>
  <si>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</si>
  <si>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</si>
  <si>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</si>
  <si>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</si>
  <si>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</si>
  <si>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</si>
  <si>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</si>
  <si>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</si>
  <si>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</si>
  <si>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</si>
  <si>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</si>
  <si>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</si>
  <si>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</si>
  <si>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</si>
  <si>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</si>
  <si>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</si>
  <si>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</si>
  <si>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</si>
  <si>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</si>
  <si>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</si>
  <si>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</si>
  <si>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</si>
  <si>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</si>
  <si>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</si>
  <si>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</si>
  <si>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</si>
  <si>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</si>
  <si>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</si>
  <si>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</si>
  <si>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</si>
  <si>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</si>
  <si>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</si>
  <si>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</si>
  <si>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</si>
  <si>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</si>
  <si>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</si>
  <si>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</si>
  <si>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</si>
  <si>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</si>
  <si>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</si>
  <si>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</si>
  <si>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</si>
  <si>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</si>
  <si>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</si>
  <si>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</si>
  <si>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</si>
  <si>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</si>
  <si>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</si>
  <si>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</si>
  <si>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</si>
  <si>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</si>
  <si>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</si>
  <si>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</si>
  <si>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</si>
  <si>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</si>
  <si>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</si>
  <si>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</si>
  <si>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</si>
  <si>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</si>
  <si>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</si>
  <si>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</si>
  <si>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</si>
  <si>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</si>
  <si>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</si>
  <si>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</si>
  <si>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</si>
  <si>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</si>
  <si>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</si>
  <si>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</si>
  <si>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</si>
  <si>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</si>
  <si>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</si>
  <si>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</si>
  <si>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</si>
  <si>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</si>
  <si>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</si>
  <si>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</si>
  <si>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</si>
  <si>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</si>
  <si>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</si>
  <si>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</si>
  <si>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</si>
  <si>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</si>
  <si>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</si>
  <si>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</si>
  <si>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</si>
  <si>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</si>
  <si>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</si>
  <si>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</si>
  <si>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</si>
  <si>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</si>
  <si>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</si>
  <si>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</si>
  <si>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</si>
  <si>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</si>
  <si>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</si>
  <si>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</si>
  <si>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</si>
  <si>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</si>
  <si>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</si>
  <si>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</si>
  <si>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</si>
  <si>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</si>
  <si>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</si>
  <si>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</si>
  <si>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</si>
  <si>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</si>
  <si>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</si>
  <si>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</si>
  <si>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</si>
  <si>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</si>
  <si>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</si>
  <si>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</si>
  <si>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</si>
  <si>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</si>
  <si>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</si>
  <si>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</si>
  <si>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</si>
  <si>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</si>
  <si>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</si>
  <si>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</si>
  <si>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</si>
  <si>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</si>
  <si>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</si>
  <si>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</si>
  <si>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</si>
  <si>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</si>
  <si>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</si>
  <si>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</si>
  <si>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</si>
  <si>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</si>
  <si>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</si>
  <si>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</si>
  <si>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</si>
  <si>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</si>
  <si>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</si>
  <si>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</si>
  <si>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</si>
  <si>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</si>
  <si>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</si>
  <si>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</si>
  <si>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</si>
  <si>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</si>
  <si>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</si>
  <si>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</si>
  <si>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</si>
  <si>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</si>
  <si>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</si>
  <si>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</si>
  <si>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</si>
  <si>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</si>
  <si>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</si>
  <si>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</si>
  <si>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</si>
  <si>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</si>
  <si>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</si>
  <si>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</si>
  <si>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</si>
  <si>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</si>
  <si>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</si>
  <si>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</si>
  <si>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</si>
  <si>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</si>
  <si>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</si>
  <si>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</si>
  <si>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</si>
  <si>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</si>
  <si>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</si>
  <si>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</si>
  <si>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</si>
  <si>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</si>
  <si>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</si>
  <si>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</si>
  <si>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</si>
  <si>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</si>
  <si>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</si>
  <si>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</si>
  <si>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</si>
  <si>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</si>
  <si>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</si>
  <si>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</si>
  <si>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</si>
  <si>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</si>
  <si>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</si>
  <si>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</si>
  <si>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</si>
  <si>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</si>
  <si>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</si>
  <si>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</si>
  <si>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</si>
  <si>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</si>
  <si>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</si>
  <si>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</si>
  <si>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</si>
  <si>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</si>
  <si>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</si>
  <si>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</si>
  <si>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</si>
  <si>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</si>
  <si>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</si>
  <si>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</si>
  <si>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</si>
  <si>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</si>
  <si>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</si>
  <si>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</si>
  <si>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</si>
  <si>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</si>
  <si>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</si>
  <si>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</si>
  <si>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</si>
  <si>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</si>
  <si>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</si>
  <si>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</si>
  <si>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</si>
  <si>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</si>
  <si>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</si>
  <si>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</si>
  <si>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</si>
  <si>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</si>
  <si>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</si>
  <si>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</si>
  <si>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</si>
  <si>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</si>
  <si>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</si>
  <si>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</si>
  <si>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</si>
  <si>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</si>
  <si>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</si>
  <si>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</si>
  <si>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</si>
  <si>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</si>
  <si>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</si>
  <si>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</si>
  <si>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</si>
  <si>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</si>
  <si>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</si>
  <si>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</si>
  <si>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</si>
  <si>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</si>
  <si>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</si>
  <si>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</si>
  <si>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</si>
  <si>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</si>
  <si>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</si>
  <si>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</si>
  <si>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</si>
  <si>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</si>
  <si>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</si>
  <si>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</si>
  <si>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</si>
  <si>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</si>
  <si>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</si>
  <si>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</si>
  <si>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</si>
  <si>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</si>
  <si>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</si>
  <si>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</si>
  <si>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</si>
  <si>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</si>
  <si>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</si>
  <si>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</si>
  <si>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</si>
  <si>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</si>
  <si>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</si>
  <si>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</si>
  <si>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</si>
  <si>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</si>
  <si>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</si>
  <si>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</si>
  <si>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</si>
  <si>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</si>
  <si>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</si>
  <si>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</si>
  <si>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</si>
  <si>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</si>
  <si>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</si>
  <si>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</si>
  <si>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</si>
  <si>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</si>
  <si>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</si>
  <si>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</si>
  <si>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</si>
  <si>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</si>
  <si>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</si>
  <si>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</si>
  <si>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</si>
  <si>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</si>
  <si>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</si>
  <si>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</si>
  <si>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</si>
  <si>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</si>
  <si>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</si>
  <si>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</si>
  <si>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</si>
  <si>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</si>
  <si>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</si>
  <si>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</si>
  <si>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</si>
  <si>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</si>
  <si>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</si>
  <si>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</si>
  <si>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</si>
  <si>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</si>
  <si>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</si>
  <si>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</si>
  <si>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</si>
  <si>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</si>
  <si>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</si>
  <si>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</si>
  <si>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</si>
  <si>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</si>
  <si>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</si>
  <si>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</si>
  <si>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</si>
  <si>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</si>
  <si>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</si>
  <si>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</si>
  <si>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</si>
  <si>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</si>
  <si>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</si>
  <si>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</si>
  <si>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</si>
  <si>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</si>
  <si>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</si>
  <si>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</si>
  <si>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</si>
  <si>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</si>
  <si>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</si>
  <si>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</si>
  <si>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</si>
  <si>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</si>
  <si>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</si>
  <si>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</si>
  <si>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</si>
  <si>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</si>
  <si>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</si>
  <si>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</si>
  <si>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</si>
  <si>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</si>
  <si>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</si>
  <si>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</si>
  <si>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</si>
  <si>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</si>
  <si>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</si>
  <si>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</si>
  <si>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</si>
  <si>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</si>
  <si>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</si>
  <si>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</si>
  <si>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</si>
  <si>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</si>
  <si>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</si>
  <si>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</si>
  <si>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</si>
  <si>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</si>
  <si>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</si>
  <si>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</si>
  <si>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</si>
  <si>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</si>
  <si>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</si>
  <si>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</si>
  <si>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</si>
  <si>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</si>
  <si>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</si>
  <si>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</si>
  <si>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</si>
  <si>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</si>
  <si>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</si>
  <si>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</si>
  <si>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</si>
  <si>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</si>
  <si>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</si>
  <si>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</si>
  <si>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</si>
  <si>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</si>
  <si>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</si>
  <si>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</si>
  <si>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</si>
  <si>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</si>
  <si>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</si>
  <si>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</si>
  <si>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</si>
  <si>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</si>
  <si>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</si>
  <si>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</si>
  <si>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</si>
  <si>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</si>
  <si>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</si>
  <si>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</si>
  <si>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</si>
  <si>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</si>
  <si>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</si>
  <si>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</si>
  <si>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</si>
  <si>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</si>
  <si>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</si>
  <si>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</si>
  <si>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</si>
  <si>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</si>
  <si>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</si>
  <si>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</si>
  <si>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</si>
  <si>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</si>
  <si>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</si>
  <si>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</si>
  <si>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</si>
  <si>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</si>
  <si>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</si>
  <si>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</si>
  <si>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</si>
  <si>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</si>
  <si>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</si>
  <si>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</si>
  <si>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</si>
  <si>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</si>
  <si>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</si>
  <si>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</si>
  <si>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</si>
  <si>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</si>
  <si>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</si>
  <si>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</si>
  <si>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</si>
  <si>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</si>
  <si>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</si>
  <si>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</si>
  <si>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</si>
  <si>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</si>
  <si>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</si>
  <si>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</si>
  <si>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</si>
  <si>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</si>
  <si>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</si>
  <si>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</si>
  <si>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</si>
  <si>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</si>
  <si>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</si>
  <si>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</si>
  <si>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</si>
  <si>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</si>
  <si>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</si>
  <si>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</si>
  <si>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</si>
  <si>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</si>
  <si>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</si>
  <si>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</si>
  <si>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</si>
  <si>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</si>
  <si>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</si>
  <si>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</si>
  <si>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</si>
  <si>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</si>
  <si>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</si>
  <si>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</si>
  <si>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</si>
  <si>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</si>
  <si>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</si>
  <si>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</si>
  <si>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</si>
  <si>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</si>
  <si>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</si>
  <si>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</si>
  <si>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</si>
  <si>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</si>
  <si>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</si>
  <si>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</si>
  <si>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</si>
  <si>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</si>
  <si>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</si>
  <si>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</si>
  <si>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</si>
  <si>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</si>
  <si>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</si>
  <si>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</si>
  <si>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</si>
  <si>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</si>
  <si>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</si>
  <si>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</si>
  <si>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</si>
  <si>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</si>
  <si>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</si>
  <si>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</si>
  <si>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</si>
  <si>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</si>
  <si>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</si>
  <si>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</si>
  <si>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</si>
  <si>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</si>
  <si>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</si>
  <si>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</si>
  <si>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</si>
  <si>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</si>
  <si>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</si>
  <si>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</si>
  <si>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</si>
  <si>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</si>
  <si>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</si>
  <si>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</si>
  <si>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</si>
  <si>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</si>
  <si>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</si>
  <si>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</si>
  <si>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</si>
  <si>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</si>
  <si>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</si>
  <si>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</si>
  <si>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</si>
  <si>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</si>
  <si>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</si>
  <si>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</si>
  <si>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</si>
  <si>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</si>
  <si>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</si>
  <si>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</si>
  <si>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</si>
  <si>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</si>
  <si>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</si>
  <si>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</si>
  <si>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</si>
  <si>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</si>
  <si>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</si>
  <si>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</si>
  <si>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</si>
  <si>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</si>
  <si>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</si>
  <si>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</si>
  <si>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</si>
  <si>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</si>
  <si>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</si>
  <si>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</si>
  <si>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</si>
  <si>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</si>
  <si>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</si>
  <si>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</si>
  <si>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</si>
  <si>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</si>
  <si>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</si>
  <si>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</si>
  <si>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</si>
  <si>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</si>
  <si>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</si>
  <si>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</si>
  <si>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</si>
  <si>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</si>
  <si>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</si>
  <si>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</si>
  <si>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</si>
  <si>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</si>
  <si>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</si>
  <si>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</si>
  <si>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</si>
  <si>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</si>
  <si>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</si>
  <si>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</si>
  <si>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</si>
  <si>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</si>
  <si>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</si>
  <si>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</si>
  <si>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</si>
  <si>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</si>
  <si>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</si>
  <si>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</si>
  <si>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</si>
  <si>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</si>
  <si>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</si>
  <si>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</si>
  <si>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</si>
  <si>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</si>
  <si>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</si>
  <si>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</si>
  <si>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</si>
  <si>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</si>
  <si>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</si>
  <si>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</si>
  <si>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</si>
  <si>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</si>
  <si>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</si>
  <si>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</si>
  <si>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</si>
  <si>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</si>
  <si>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</si>
  <si>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</si>
  <si>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</si>
  <si>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</si>
  <si>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</si>
  <si>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</si>
  <si>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</si>
  <si>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</si>
  <si>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</si>
  <si>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</si>
  <si>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</si>
  <si>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</si>
  <si>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</si>
  <si>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</si>
  <si>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</si>
  <si>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</si>
  <si>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</si>
  <si>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</si>
  <si>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</si>
  <si>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</si>
  <si>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</si>
  <si>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</si>
  <si>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</si>
  <si>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</si>
  <si>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</si>
  <si>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</si>
  <si>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</si>
  <si>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</si>
  <si>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</si>
  <si>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</si>
  <si>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</si>
  <si>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</si>
  <si>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</si>
  <si>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</si>
  <si>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</si>
  <si>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</si>
  <si>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</si>
  <si>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</si>
  <si>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</si>
  <si>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</si>
  <si>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</si>
  <si>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</si>
  <si>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</si>
  <si>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</si>
  <si>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</si>
  <si>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</si>
  <si>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</si>
  <si>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</si>
  <si>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</si>
  <si>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</si>
  <si>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</si>
  <si>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</si>
  <si>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</si>
  <si>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</si>
  <si>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</si>
  <si>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</si>
  <si>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</si>
  <si>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</si>
  <si>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</si>
  <si>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</si>
  <si>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</si>
  <si>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</si>
  <si>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</si>
  <si>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</si>
  <si>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</si>
  <si>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</si>
  <si>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</si>
  <si>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</si>
  <si>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</si>
  <si>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</si>
  <si>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</si>
  <si>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</si>
  <si>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</si>
  <si>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</si>
  <si>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</si>
  <si>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</si>
  <si>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</si>
  <si>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</si>
  <si>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</si>
  <si>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</si>
  <si>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</si>
  <si>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</si>
  <si>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</si>
  <si>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</si>
  <si>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</si>
  <si>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</si>
  <si>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</si>
  <si>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</si>
  <si>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</si>
  <si>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</si>
  <si>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</si>
  <si>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</si>
  <si>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</si>
  <si>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</si>
  <si>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</si>
  <si>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</si>
  <si>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</si>
  <si>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</si>
  <si>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</si>
  <si>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</si>
  <si>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</si>
  <si>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</si>
  <si>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</si>
  <si>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</si>
  <si>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</si>
  <si>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</si>
  <si>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</si>
  <si>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</si>
  <si>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</si>
  <si>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</si>
  <si>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</si>
  <si>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</si>
  <si>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</si>
  <si>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</si>
  <si>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</si>
  <si>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</si>
  <si>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</si>
  <si>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</si>
  <si>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</si>
  <si>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</si>
  <si>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</si>
  <si>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</si>
  <si>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</si>
  <si>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</si>
  <si>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</si>
  <si>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</si>
  <si>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</si>
  <si>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</si>
  <si>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</si>
  <si>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</si>
  <si>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</si>
  <si>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</si>
  <si>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</si>
  <si>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</si>
  <si>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</si>
  <si>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</si>
  <si>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</si>
  <si>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</si>
  <si>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</si>
  <si>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</si>
  <si>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</si>
  <si>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</si>
  <si>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</si>
  <si>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</si>
  <si>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</si>
  <si>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</si>
  <si>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</si>
  <si>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</si>
  <si>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</si>
  <si>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</si>
  <si>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</si>
  <si>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</si>
  <si>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</si>
  <si>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</si>
  <si>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</si>
  <si>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</si>
  <si>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</si>
  <si>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</si>
  <si>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</si>
  <si>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</si>
  <si>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</si>
  <si>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</si>
  <si>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</si>
  <si>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</si>
  <si>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</si>
  <si>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</si>
  <si>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</si>
  <si>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</si>
  <si>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</si>
  <si>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</si>
  <si>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</si>
  <si>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</si>
  <si>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</si>
  <si>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</si>
  <si>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</si>
  <si>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</si>
  <si>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</si>
  <si>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</si>
  <si>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</si>
  <si>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</si>
  <si>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</si>
  <si>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</si>
  <si>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</si>
  <si>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</si>
  <si>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</si>
  <si>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</si>
  <si>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</si>
  <si>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</si>
  <si>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</si>
  <si>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</si>
  <si>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</si>
  <si>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</si>
  <si>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</si>
  <si>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</si>
  <si>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</si>
  <si>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</si>
  <si>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</si>
  <si>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</si>
  <si>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</si>
  <si>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</si>
  <si>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</si>
  <si>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</si>
  <si>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</si>
  <si>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</si>
  <si>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</si>
  <si>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</si>
  <si>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</si>
  <si>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</si>
  <si>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</si>
  <si>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</si>
  <si>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</si>
  <si>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</si>
  <si>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</si>
  <si>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</si>
  <si>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</si>
  <si>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</si>
  <si>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</si>
  <si>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</si>
  <si>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</si>
  <si>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</si>
  <si>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</si>
  <si>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</si>
  <si>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</si>
  <si>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</si>
  <si>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</si>
  <si>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</si>
  <si>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</si>
  <si>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</si>
  <si>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</si>
  <si>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</si>
  <si>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</si>
  <si>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</si>
  <si>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</si>
  <si>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</si>
  <si>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</si>
  <si>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</si>
  <si>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</si>
  <si>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</si>
  <si>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</si>
  <si>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</si>
  <si>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</si>
  <si>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</si>
  <si>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</si>
  <si>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</si>
  <si>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</si>
  <si>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</si>
  <si>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</si>
  <si>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</si>
  <si>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</si>
  <si>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</si>
  <si>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</si>
  <si>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</si>
  <si>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</si>
  <si>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</si>
  <si>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</si>
  <si>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</si>
  <si>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</si>
  <si>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</si>
  <si>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</si>
  <si>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</si>
  <si>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</si>
  <si>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</si>
  <si>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</si>
  <si>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</si>
  <si>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</si>
  <si>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</si>
  <si>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</si>
  <si>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</si>
  <si>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</si>
  <si>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</si>
  <si>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</si>
  <si>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</si>
  <si>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</si>
  <si>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</si>
  <si>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</si>
  <si>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</si>
  <si>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</si>
  <si>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</si>
  <si>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</si>
  <si>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</si>
  <si>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</si>
  <si>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</si>
  <si>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</si>
  <si>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</si>
  <si>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</si>
  <si>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</si>
  <si>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</si>
  <si>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</si>
  <si>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</si>
  <si>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</si>
  <si>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</si>
  <si>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</si>
  <si>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</si>
  <si>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</si>
  <si>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</si>
  <si>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</si>
  <si>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</si>
  <si>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</si>
  <si>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</si>
  <si>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</si>
  <si>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</si>
  <si>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</si>
  <si>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</si>
  <si>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</si>
  <si>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</si>
  <si>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</si>
  <si>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</si>
  <si>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</si>
  <si>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</si>
  <si>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</si>
  <si>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</si>
  <si>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</si>
  <si>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</si>
  <si>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</si>
  <si>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</si>
  <si>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</si>
  <si>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</si>
  <si>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</si>
  <si>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</si>
  <si>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</si>
  <si>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</si>
  <si>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</si>
  <si>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</si>
  <si>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</si>
  <si>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</si>
  <si>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</si>
  <si>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</si>
  <si>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</si>
  <si>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</si>
  <si>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</si>
  <si>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</si>
  <si>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</si>
  <si>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</si>
  <si>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</si>
  <si>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</si>
  <si>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</si>
  <si>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</si>
  <si>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</si>
  <si>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</si>
  <si>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</si>
  <si>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</si>
  <si>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</si>
  <si>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</si>
  <si>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</si>
  <si>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</si>
  <si>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</si>
  <si>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</si>
  <si>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</si>
  <si>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</si>
  <si>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</si>
  <si>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</si>
  <si>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</si>
  <si>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</si>
  <si>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</si>
  <si>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</si>
  <si>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</si>
  <si>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</si>
  <si>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</si>
  <si>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</si>
  <si>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</si>
  <si>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</si>
  <si>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</si>
  <si>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</si>
  <si>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</si>
  <si>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</si>
  <si>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</si>
  <si>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</si>
  <si>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</si>
  <si>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</si>
  <si>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</si>
  <si>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</si>
  <si>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</si>
  <si>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</si>
  <si>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</si>
  <si>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</si>
  <si>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</si>
  <si>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</si>
  <si>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</si>
  <si>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</si>
  <si>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</si>
  <si>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</si>
  <si>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</si>
  <si>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</si>
  <si>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</si>
  <si>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</si>
  <si>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</si>
  <si>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</si>
  <si>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</si>
  <si>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</si>
  <si>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</si>
  <si>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</si>
  <si>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</si>
  <si>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</si>
  <si>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</si>
  <si>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</si>
  <si>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</si>
  <si>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</si>
  <si>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</si>
  <si>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</si>
  <si>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</si>
  <si>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</si>
  <si>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</si>
  <si>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</si>
  <si>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</si>
  <si>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</si>
  <si>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</si>
  <si>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</si>
  <si>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</si>
  <si>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</si>
  <si>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</si>
  <si>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</si>
  <si>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</si>
  <si>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</si>
  <si>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</si>
  <si>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</si>
  <si>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</si>
  <si>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</si>
  <si>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</si>
  <si>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</si>
  <si>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</si>
  <si>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</si>
  <si>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</si>
  <si>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</si>
  <si>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</si>
  <si>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</si>
  <si>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</si>
  <si>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</si>
  <si>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</si>
  <si>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</si>
  <si>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</si>
  <si>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</si>
  <si>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</si>
  <si>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</si>
  <si>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</si>
  <si>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</si>
  <si>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</si>
  <si>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</si>
  <si>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</si>
  <si>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</si>
  <si>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</si>
  <si>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</si>
  <si>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</si>
  <si>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</si>
  <si>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</si>
  <si>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</si>
  <si>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</si>
  <si>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</si>
  <si>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</si>
  <si>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</si>
  <si>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</si>
  <si>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</si>
  <si>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</si>
  <si>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</si>
  <si>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</si>
  <si>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</si>
  <si>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</si>
  <si>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</si>
  <si>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</si>
  <si>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</si>
  <si>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</si>
  <si>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</si>
  <si>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</si>
  <si>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</si>
  <si>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</si>
  <si>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</si>
  <si>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</si>
  <si>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</si>
  <si>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</si>
  <si>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</si>
  <si>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</si>
  <si>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</si>
  <si>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</si>
  <si>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</si>
  <si>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</si>
  <si>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</si>
  <si>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</si>
  <si>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</si>
  <si>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</si>
  <si>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</si>
  <si>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</si>
  <si>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</si>
  <si>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</si>
  <si>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</si>
  <si>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</si>
  <si>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</si>
  <si>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</si>
  <si>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</si>
  <si>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</si>
  <si>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</si>
  <si>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</si>
  <si>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</si>
  <si>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</si>
  <si>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</si>
  <si>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</si>
  <si>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</si>
  <si>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</si>
  <si>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</si>
  <si>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</si>
  <si>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</si>
  <si>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</si>
  <si>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</si>
  <si>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</si>
  <si>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</si>
  <si>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</si>
  <si>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</si>
  <si>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</si>
  <si>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</si>
  <si>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</si>
  <si>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</si>
  <si>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</si>
  <si>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</si>
  <si>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</si>
  <si>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</si>
  <si>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</si>
  <si>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</si>
  <si>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</si>
  <si>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</si>
  <si>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</si>
  <si>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</si>
  <si>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</si>
  <si>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</si>
  <si>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</si>
  <si>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</si>
  <si>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</si>
  <si>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</si>
  <si>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</si>
  <si>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</si>
  <si>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</si>
  <si>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</si>
  <si>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</si>
  <si>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</si>
  <si>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</si>
  <si>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</si>
  <si>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</si>
  <si>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</si>
  <si>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</si>
  <si>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</si>
  <si>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</si>
  <si>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</si>
  <si>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</si>
  <si>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</si>
  <si>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</si>
  <si>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</si>
  <si>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</si>
  <si>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</si>
  <si>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</si>
  <si>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</si>
  <si>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</si>
  <si>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</si>
  <si>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</si>
  <si>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</si>
  <si>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</si>
  <si>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</si>
  <si>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</si>
  <si>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</si>
  <si>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</si>
  <si>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</si>
  <si>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</si>
  <si>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</si>
  <si>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</si>
  <si>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</si>
  <si>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</si>
  <si>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</si>
  <si>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</si>
  <si>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</si>
  <si>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</si>
  <si>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</si>
  <si>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</si>
  <si>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</si>
  <si>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</si>
  <si>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</si>
  <si>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</si>
  <si>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</si>
  <si>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</si>
  <si>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</si>
  <si>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</si>
  <si>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</si>
  <si>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</si>
  <si>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</si>
  <si>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</si>
  <si>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</si>
  <si>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</si>
  <si>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</si>
  <si>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</si>
  <si>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</si>
  <si>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</si>
  <si>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</si>
  <si>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</si>
  <si>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</si>
  <si>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</si>
  <si>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</si>
  <si>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</si>
  <si>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</si>
  <si>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</si>
  <si>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</si>
  <si>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</si>
  <si>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</si>
  <si>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</si>
  <si>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</si>
  <si>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</si>
  <si>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</si>
  <si>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</si>
  <si>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</si>
  <si>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</si>
  <si>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</si>
  <si>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</si>
  <si>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</si>
  <si>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</si>
  <si>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</si>
  <si>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</si>
  <si>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</si>
  <si>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</si>
  <si>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</si>
  <si>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</si>
  <si>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</si>
  <si>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</si>
  <si>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</si>
  <si>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</si>
  <si>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</si>
  <si>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</si>
  <si>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</si>
  <si>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</si>
  <si>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</si>
  <si>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</si>
  <si>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</si>
  <si>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</si>
  <si>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</si>
  <si>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</si>
  <si>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</si>
  <si>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</si>
  <si>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</si>
  <si>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</si>
  <si>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</si>
  <si>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</si>
  <si>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</si>
  <si>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</si>
  <si>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</si>
  <si>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</si>
  <si>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</si>
  <si>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</si>
  <si>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</si>
  <si>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</si>
  <si>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</si>
  <si>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</si>
  <si>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</si>
  <si>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</si>
  <si>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</si>
  <si>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</si>
  <si>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</si>
  <si>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</si>
  <si>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</si>
  <si>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</si>
  <si>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</si>
  <si>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</si>
  <si>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</si>
  <si>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</si>
  <si>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</si>
  <si>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</si>
  <si>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</si>
  <si>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</si>
  <si>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</si>
  <si>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</si>
  <si>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</si>
  <si>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</si>
  <si>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</si>
  <si>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</si>
  <si>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</si>
  <si>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</si>
  <si>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</si>
  <si>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</si>
  <si>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</si>
  <si>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</si>
  <si>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</si>
  <si>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</si>
  <si>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</si>
  <si>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</si>
  <si>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</si>
  <si>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</si>
  <si>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</si>
  <si>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</si>
  <si>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</si>
  <si>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</si>
  <si>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</si>
  <si>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</si>
  <si>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</si>
  <si>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</si>
  <si>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</si>
  <si>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</si>
  <si>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</si>
  <si>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</si>
  <si>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</si>
  <si>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</si>
  <si>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</si>
  <si>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</si>
  <si>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</si>
  <si>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</si>
  <si>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</si>
  <si>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</si>
  <si>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</si>
  <si>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</si>
  <si>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</si>
  <si>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</si>
  <si>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</si>
  <si>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</si>
  <si>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</si>
  <si>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</si>
  <si>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</si>
  <si>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</si>
  <si>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</si>
  <si>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</si>
  <si>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</si>
  <si>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</si>
  <si>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</si>
  <si>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</si>
  <si>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</si>
  <si>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</si>
  <si>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</si>
  <si>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</si>
  <si>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</si>
  <si>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</si>
  <si>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</si>
  <si>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</si>
  <si>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</si>
  <si>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</si>
  <si>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</si>
  <si>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</si>
  <si>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</si>
  <si>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</si>
  <si>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</si>
  <si>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</si>
  <si>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</si>
  <si>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</si>
  <si>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</si>
  <si>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</si>
  <si>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</si>
  <si>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</si>
  <si>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</si>
  <si>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</si>
  <si>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</si>
  <si>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</si>
  <si>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</si>
  <si>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</si>
  <si>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</si>
  <si>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</si>
  <si>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</si>
  <si>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</si>
  <si>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</si>
  <si>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</si>
  <si>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</si>
  <si>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</si>
  <si>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</si>
  <si>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</si>
  <si>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</si>
  <si>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</si>
  <si>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</si>
  <si>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</si>
  <si>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</si>
  <si>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</si>
  <si>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</si>
  <si>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</si>
  <si>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</si>
  <si>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</si>
  <si>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</si>
  <si>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</si>
  <si>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</si>
  <si>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</si>
  <si>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</si>
  <si>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</si>
  <si>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</si>
  <si>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</si>
  <si>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</si>
  <si>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</si>
  <si>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</si>
  <si>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</si>
  <si>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</si>
  <si>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</si>
  <si>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</si>
  <si>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</si>
  <si>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</si>
  <si>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</si>
  <si>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</si>
  <si>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</si>
  <si>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</si>
  <si>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</si>
  <si>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</si>
  <si>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</si>
  <si>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</si>
  <si>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</si>
  <si>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</si>
  <si>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</si>
  <si>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</si>
  <si>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</si>
  <si>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</si>
  <si>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</si>
  <si>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</si>
  <si>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</si>
  <si>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</si>
  <si>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</si>
  <si>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</si>
  <si>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</si>
  <si>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</si>
  <si>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</si>
  <si>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</si>
  <si>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</si>
  <si>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</si>
  <si>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</si>
  <si>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</si>
  <si>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</si>
  <si>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</si>
  <si>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</si>
  <si>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</si>
  <si>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</si>
  <si>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</si>
  <si>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</si>
  <si>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</si>
  <si>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</si>
  <si>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</si>
  <si>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</si>
  <si>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</si>
  <si>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</si>
  <si>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</si>
  <si>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</si>
  <si>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</si>
  <si>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</si>
  <si>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</si>
  <si>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</si>
  <si>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</si>
  <si>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</si>
  <si>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</si>
  <si>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</si>
  <si>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</si>
  <si>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</si>
  <si>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</si>
  <si>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</si>
  <si>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</si>
  <si>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</si>
  <si>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</si>
  <si>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</si>
  <si>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</si>
  <si>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</si>
  <si>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</si>
  <si>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</si>
  <si>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</si>
  <si>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</si>
  <si>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</si>
  <si>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</si>
  <si>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</si>
  <si>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</si>
  <si>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</si>
  <si>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</si>
  <si>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</si>
  <si>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</si>
  <si>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</si>
  <si>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</si>
  <si>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</si>
  <si>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</si>
  <si>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</si>
  <si>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</si>
  <si>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</si>
  <si>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</si>
  <si>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</si>
  <si>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</si>
  <si>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</si>
  <si>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</si>
  <si>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</si>
  <si>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</si>
  <si>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</si>
  <si>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</si>
  <si>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</si>
  <si>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</si>
  <si>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</si>
  <si>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</si>
  <si>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</si>
  <si>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</si>
  <si>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</si>
  <si>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</si>
  <si>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</si>
  <si>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</si>
  <si>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</si>
  <si>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</si>
  <si>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</si>
  <si>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</si>
  <si>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</si>
  <si>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</si>
  <si>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</si>
  <si>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</si>
  <si>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</si>
  <si>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</si>
  <si>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</si>
  <si>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</si>
  <si>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</si>
  <si>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</si>
  <si>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</si>
  <si>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</si>
  <si>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</si>
  <si>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</si>
  <si>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</si>
  <si>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</si>
  <si>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</si>
  <si>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</si>
  <si>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</si>
  <si>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</si>
  <si>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</si>
  <si>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</si>
  <si>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</si>
  <si>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</si>
  <si>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</si>
  <si>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</si>
  <si>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</si>
  <si>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</si>
  <si>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</si>
  <si>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</si>
  <si>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</si>
  <si>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</si>
  <si>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</si>
  <si>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</si>
  <si>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</si>
  <si>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</si>
  <si>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</si>
  <si>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</si>
  <si>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</si>
  <si>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</si>
  <si>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</si>
  <si>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</si>
  <si>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</si>
  <si>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</si>
  <si>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</si>
  <si>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</si>
  <si>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</si>
  <si>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</si>
  <si>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</si>
  <si>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</si>
  <si>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</si>
  <si>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</si>
  <si>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</si>
  <si>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</si>
  <si>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</si>
  <si>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</si>
  <si>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</si>
  <si>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</si>
  <si>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</si>
  <si>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</si>
  <si>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</si>
  <si>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</si>
  <si>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</si>
  <si>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</si>
  <si>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</si>
  <si>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</si>
  <si>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</si>
  <si>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</si>
  <si>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</si>
  <si>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</si>
  <si>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</si>
  <si>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</si>
  <si>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</si>
  <si>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</si>
  <si>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</si>
  <si>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</si>
  <si>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</si>
  <si>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</si>
  <si>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</si>
  <si>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</si>
  <si>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</si>
  <si>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</si>
  <si>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</si>
  <si>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</si>
  <si>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</si>
  <si>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</si>
  <si>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</si>
  <si>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</si>
  <si>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</si>
  <si>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</si>
  <si>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</si>
  <si>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</si>
  <si>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</si>
  <si>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</si>
  <si>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</si>
  <si>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</si>
  <si>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</si>
  <si>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</si>
  <si>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</si>
  <si>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</si>
  <si>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</si>
  <si>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</si>
  <si>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</si>
  <si>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</si>
  <si>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</si>
  <si>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</si>
  <si>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</si>
  <si>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</si>
  <si>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</si>
  <si>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</si>
  <si>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</si>
  <si>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</si>
  <si>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</si>
  <si>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</si>
  <si>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</si>
  <si>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</si>
  <si>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</si>
  <si>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</si>
  <si>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</si>
  <si>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</si>
  <si>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</si>
  <si>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</si>
  <si>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</si>
  <si>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</si>
  <si>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</si>
  <si>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</si>
  <si>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</si>
  <si>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</si>
  <si>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</si>
  <si>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</si>
  <si>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</si>
  <si>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</si>
  <si>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</si>
  <si>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</si>
  <si>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</si>
  <si>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</si>
  <si>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</si>
  <si>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</si>
  <si>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</si>
  <si>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</si>
  <si>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</si>
  <si>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</si>
  <si>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</si>
  <si>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</si>
  <si>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</si>
  <si>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</si>
  <si>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</si>
  <si>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</si>
  <si>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</si>
  <si>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</si>
  <si>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</si>
  <si>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</si>
  <si>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</si>
  <si>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</si>
  <si>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</si>
  <si>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</si>
  <si>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</si>
  <si>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</si>
  <si>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</si>
  <si>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</si>
  <si>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</si>
  <si>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</si>
  <si>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</si>
  <si>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</si>
  <si>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</si>
  <si>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</si>
  <si>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</si>
  <si>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</si>
  <si>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</si>
  <si>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</si>
  <si>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</si>
  <si>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</si>
  <si>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</si>
  <si>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</si>
  <si>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</si>
  <si>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</si>
  <si>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</si>
  <si>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</si>
  <si>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</si>
  <si>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</si>
  <si>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</si>
  <si>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</si>
  <si>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</si>
  <si>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</si>
  <si>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</si>
  <si>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</si>
  <si>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</si>
  <si>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</si>
  <si>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</si>
  <si>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</si>
  <si>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</si>
  <si>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</si>
  <si>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</si>
  <si>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</si>
  <si>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</si>
  <si>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</si>
  <si>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</si>
  <si>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</si>
  <si>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</si>
  <si>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</si>
  <si>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</si>
  <si>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</si>
  <si>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</si>
  <si>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</si>
  <si>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</si>
  <si>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</si>
  <si>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</si>
  <si>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</si>
  <si>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</si>
  <si>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</si>
  <si>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</si>
  <si>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</si>
  <si>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</si>
  <si>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</si>
  <si>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</si>
  <si>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</si>
  <si>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</si>
  <si>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</si>
  <si>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</si>
  <si>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</si>
  <si>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</si>
  <si>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</si>
  <si>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</si>
  <si>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</si>
  <si>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</si>
  <si>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</si>
  <si>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</si>
  <si>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</si>
  <si>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</si>
  <si>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</si>
  <si>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</si>
  <si>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</si>
  <si>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</si>
  <si>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</si>
  <si>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</si>
  <si>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</si>
  <si>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</si>
  <si>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</si>
  <si>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</si>
  <si>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</si>
  <si>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</si>
  <si>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</si>
  <si>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</si>
  <si>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</si>
  <si>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</si>
  <si>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</si>
  <si>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</si>
  <si>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</si>
  <si>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</si>
  <si>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</si>
  <si>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</si>
  <si>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</si>
  <si>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</si>
  <si>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</si>
  <si>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</si>
  <si>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</si>
  <si>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</si>
  <si>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</si>
  <si>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</si>
  <si>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</si>
  <si>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</si>
  <si>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</si>
  <si>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</si>
  <si>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</si>
  <si>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</si>
  <si>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</si>
  <si>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</si>
  <si>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</si>
  <si>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</si>
  <si>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</si>
  <si>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</si>
  <si>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</si>
  <si>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</si>
  <si>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</si>
  <si>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</si>
  <si>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</si>
  <si>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</si>
  <si>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</si>
  <si>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</si>
  <si>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</si>
  <si>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</si>
  <si>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</si>
  <si>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</si>
  <si>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</si>
  <si>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</si>
  <si>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</si>
  <si>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</si>
  <si>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</si>
  <si>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</si>
  <si>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</si>
  <si>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</si>
  <si>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</si>
  <si>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</si>
  <si>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</si>
  <si>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</si>
  <si>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</si>
  <si>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</si>
  <si>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</si>
  <si>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</si>
  <si>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</si>
  <si>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</si>
  <si>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</si>
  <si>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</si>
  <si>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</si>
  <si>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</si>
  <si>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</si>
  <si>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</si>
  <si>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</si>
  <si>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</si>
  <si>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</si>
  <si>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</si>
  <si>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</si>
  <si>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</si>
  <si>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</si>
  <si>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</si>
  <si>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</si>
  <si>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</si>
  <si>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</si>
  <si>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</si>
  <si>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</si>
  <si>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</si>
  <si>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</si>
  <si>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</si>
  <si>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</si>
  <si>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</si>
  <si>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</si>
  <si>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</si>
  <si>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</si>
  <si>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</si>
  <si>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</si>
  <si>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</si>
  <si>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</si>
  <si>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</si>
  <si>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</si>
  <si>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</si>
  <si>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</si>
  <si>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</si>
  <si>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</si>
  <si>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</si>
  <si>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</si>
  <si>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</si>
  <si>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</si>
  <si>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</si>
  <si>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</si>
  <si>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</si>
  <si>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</si>
  <si>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</si>
  <si>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</si>
  <si>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</si>
  <si>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</si>
  <si>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</si>
  <si>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</si>
  <si>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</si>
  <si>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</si>
  <si>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</si>
  <si>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</si>
  <si>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</si>
  <si>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</si>
  <si>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</si>
  <si>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</si>
  <si>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</si>
  <si>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</si>
  <si>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</si>
  <si>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</si>
  <si>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</si>
  <si>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</si>
  <si>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</si>
  <si>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</si>
  <si>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</si>
  <si>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</si>
  <si>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</si>
  <si>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</si>
  <si>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</si>
  <si>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</si>
  <si>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</si>
  <si>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</si>
  <si>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</si>
  <si>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</si>
  <si>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</si>
  <si>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</si>
  <si>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</si>
  <si>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</si>
  <si>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</si>
  <si>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</si>
  <si>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</si>
  <si>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</si>
  <si>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</si>
  <si>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</si>
  <si>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</si>
  <si>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</si>
  <si>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</si>
  <si>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</si>
  <si>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</si>
  <si>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</si>
  <si>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</si>
  <si>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</si>
  <si>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</si>
  <si>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</si>
  <si>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</si>
  <si>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</si>
  <si>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</si>
  <si>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</si>
  <si>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</si>
  <si>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</si>
  <si>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</si>
  <si>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</si>
  <si>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</si>
  <si>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</si>
  <si>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</si>
  <si>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</si>
  <si>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</si>
  <si>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</si>
  <si>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</si>
  <si>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</si>
  <si>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</si>
  <si>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</si>
  <si>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</si>
  <si>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</si>
  <si>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</si>
  <si>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</si>
  <si>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</si>
  <si>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</si>
  <si>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</si>
  <si>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</si>
  <si>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</si>
  <si>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</si>
  <si>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</si>
  <si>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</si>
  <si>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</si>
  <si>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</si>
  <si>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</si>
  <si>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</si>
  <si>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</si>
  <si>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</si>
  <si>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</si>
  <si>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</si>
  <si>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</si>
  <si>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</si>
  <si>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</si>
  <si>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</si>
  <si>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</si>
  <si>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</si>
  <si>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</si>
  <si>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</si>
  <si>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</si>
  <si>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</si>
  <si>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</si>
  <si>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</si>
  <si>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</si>
  <si>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</si>
  <si>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</si>
  <si>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</si>
  <si>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</si>
  <si>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</si>
  <si>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</si>
  <si>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</si>
  <si>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</si>
  <si>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</si>
  <si>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</si>
  <si>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</si>
  <si>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</si>
  <si>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</si>
  <si>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</si>
  <si>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</si>
  <si>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</si>
  <si>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</si>
  <si>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</si>
  <si>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</si>
  <si>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</si>
  <si>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</si>
  <si>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</si>
  <si>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</si>
  <si>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</si>
  <si>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</si>
  <si>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</si>
  <si>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</si>
  <si>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</si>
  <si>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</si>
  <si>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</si>
  <si>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</si>
  <si>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</si>
  <si>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</si>
  <si>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</si>
  <si>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</si>
  <si>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</si>
  <si>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</si>
  <si>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</si>
  <si>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</si>
  <si>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</si>
  <si>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</si>
  <si>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</si>
  <si>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</si>
  <si>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</si>
  <si>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</si>
  <si>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</si>
  <si>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</si>
  <si>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</si>
  <si>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</si>
  <si>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</si>
  <si>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</si>
  <si>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</si>
  <si>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</si>
  <si>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</si>
  <si>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</si>
  <si>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</si>
  <si>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</si>
  <si>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</si>
  <si>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</si>
  <si>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</si>
  <si>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</si>
  <si>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</si>
  <si>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</si>
  <si>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</si>
  <si>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</si>
  <si>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</si>
  <si>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</si>
  <si>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</si>
  <si>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</si>
  <si>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</si>
  <si>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</si>
  <si>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</si>
  <si>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</si>
  <si>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</si>
  <si>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</si>
  <si>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</si>
  <si>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</si>
  <si>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</si>
  <si>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</si>
  <si>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</si>
  <si>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</si>
  <si>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</si>
  <si>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</si>
  <si>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</si>
  <si>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</si>
  <si>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</si>
  <si>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</si>
  <si>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</si>
  <si>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</si>
  <si>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</si>
  <si>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</si>
  <si>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</si>
  <si>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</si>
  <si>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</si>
  <si>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</si>
  <si>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</si>
  <si>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</si>
  <si>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</si>
  <si>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</si>
  <si>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</si>
  <si>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</si>
  <si>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</si>
  <si>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</si>
  <si>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</si>
  <si>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</si>
  <si>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</si>
  <si>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</si>
  <si>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</si>
  <si>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</si>
  <si>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</si>
  <si>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</si>
  <si>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</si>
  <si>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</si>
  <si>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</si>
  <si>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</si>
  <si>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</si>
  <si>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</si>
  <si>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</si>
  <si>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</si>
  <si>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</si>
  <si>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</si>
  <si>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</si>
  <si>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</si>
  <si>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</si>
  <si>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</si>
  <si>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</si>
  <si>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</si>
  <si>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</si>
  <si>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</si>
  <si>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</si>
  <si>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</si>
  <si>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</si>
  <si>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</si>
  <si>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</si>
  <si>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</si>
  <si>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</si>
  <si>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</si>
  <si>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</si>
  <si>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</si>
  <si>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</si>
  <si>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</si>
  <si>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</si>
  <si>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</si>
  <si>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</si>
  <si>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</si>
  <si>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</si>
  <si>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</si>
  <si>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</si>
  <si>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</si>
  <si>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</si>
  <si>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</si>
  <si>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</si>
  <si>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</si>
  <si>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</si>
  <si>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</si>
  <si>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</si>
  <si>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</si>
  <si>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</si>
  <si>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</si>
  <si>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</si>
  <si>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</si>
  <si>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</si>
  <si>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</si>
  <si>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</si>
  <si>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</si>
  <si>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</si>
  <si>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</si>
  <si>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</si>
  <si>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</si>
  <si>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</si>
  <si>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</si>
  <si>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</si>
  <si>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</si>
  <si>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</si>
  <si>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</si>
  <si>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</si>
  <si>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</si>
  <si>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</si>
  <si>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</si>
  <si>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</si>
  <si>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</si>
  <si>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</si>
  <si>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</si>
  <si>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</si>
  <si>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</si>
  <si>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</si>
  <si>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</si>
  <si>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</si>
  <si>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</si>
  <si>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</si>
  <si>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</si>
  <si>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</si>
  <si>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</si>
  <si>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</si>
  <si>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</si>
  <si>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</si>
  <si>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</si>
  <si>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</si>
  <si>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</si>
  <si>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</si>
  <si>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</si>
  <si>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</si>
  <si>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</si>
  <si>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</si>
  <si>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</si>
  <si>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</si>
  <si>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</si>
  <si>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</si>
  <si>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</si>
  <si>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</si>
  <si>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</si>
  <si>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</si>
  <si>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</si>
  <si>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</si>
  <si>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</si>
  <si>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</si>
  <si>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</si>
  <si>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</si>
  <si>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</si>
  <si>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</si>
  <si>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</si>
  <si>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</si>
  <si>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</si>
  <si>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</si>
  <si>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</si>
  <si>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</si>
  <si>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</si>
  <si>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</si>
  <si>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</si>
  <si>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</si>
  <si>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</si>
  <si>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</si>
  <si>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</si>
  <si>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</si>
  <si>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</si>
  <si>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</si>
  <si>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</si>
  <si>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</si>
  <si>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</si>
  <si>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</si>
  <si>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</si>
  <si>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</si>
  <si>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</si>
  <si>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</si>
  <si>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</si>
  <si>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</si>
  <si>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</si>
  <si>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</si>
  <si>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</si>
  <si>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</si>
  <si>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</si>
  <si>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</si>
  <si>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</si>
  <si>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</si>
  <si>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</si>
  <si>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</si>
  <si>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</si>
  <si>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</si>
  <si>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</si>
  <si>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</si>
  <si>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</si>
  <si>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</si>
  <si>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</si>
  <si>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</si>
  <si>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</si>
  <si>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</si>
  <si>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</si>
  <si>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</si>
  <si>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</si>
  <si>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</si>
  <si>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</si>
  <si>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</si>
  <si>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</si>
  <si>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</si>
  <si>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</si>
  <si>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</si>
  <si>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</si>
  <si>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</si>
  <si>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</si>
  <si>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</si>
  <si>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</si>
  <si>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</si>
  <si>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</si>
  <si>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</si>
  <si>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</si>
  <si>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</si>
  <si>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</si>
  <si>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</si>
  <si>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</si>
  <si>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</si>
  <si>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</si>
  <si>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</si>
  <si>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</si>
  <si>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</si>
  <si>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</si>
  <si>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</si>
  <si>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</si>
  <si>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</si>
  <si>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</si>
  <si>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</si>
  <si>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</si>
  <si>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</si>
  <si>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</si>
  <si>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</si>
  <si>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</si>
  <si>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</si>
  <si>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</si>
  <si>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</si>
  <si>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</si>
  <si>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</si>
  <si>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</si>
  <si>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</si>
  <si>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</si>
  <si>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</si>
  <si>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</si>
  <si>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</si>
  <si>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</si>
  <si>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</si>
  <si>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</si>
  <si>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</si>
  <si>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</si>
  <si>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</si>
  <si>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</si>
  <si>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</si>
  <si>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</si>
  <si>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</si>
  <si>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</si>
  <si>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</si>
  <si>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</si>
  <si>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</si>
  <si>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</si>
  <si>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</si>
  <si>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</si>
  <si>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</si>
  <si>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</si>
  <si>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</si>
  <si>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</si>
  <si>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</si>
  <si>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</si>
  <si>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</si>
  <si>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</si>
  <si>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</si>
  <si>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</si>
  <si>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</si>
  <si>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</si>
  <si>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</si>
  <si>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</si>
  <si>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</si>
  <si>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</si>
  <si>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</si>
  <si>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</si>
  <si>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</si>
  <si>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</si>
  <si>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</si>
  <si>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</si>
  <si>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</si>
  <si>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</si>
  <si>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</si>
  <si>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</si>
  <si>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</si>
  <si>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</si>
  <si>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</si>
  <si>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</si>
  <si>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</si>
  <si>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</si>
  <si>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</si>
  <si>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</si>
  <si>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</si>
  <si>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</si>
  <si>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</si>
  <si>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</si>
  <si>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</si>
  <si>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</si>
  <si>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</si>
  <si>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</si>
  <si>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</si>
  <si>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</si>
  <si>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</si>
  <si>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</si>
  <si>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</si>
  <si>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</si>
  <si>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</si>
  <si>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</si>
  <si>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</si>
  <si>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</si>
  <si>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</si>
  <si>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</si>
  <si>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</si>
  <si>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</si>
  <si>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</si>
  <si>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</si>
  <si>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</si>
  <si>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</si>
  <si>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</si>
  <si>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</si>
  <si>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</si>
  <si>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</si>
  <si>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</si>
  <si>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</si>
  <si>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</si>
  <si>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</si>
  <si>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</si>
  <si>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</si>
  <si>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</si>
  <si>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</si>
  <si>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</si>
  <si>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</si>
  <si>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</si>
  <si>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</si>
  <si>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</si>
  <si>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</si>
  <si>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</si>
  <si>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</si>
  <si>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</si>
  <si>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</si>
  <si>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</si>
  <si>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</si>
  <si>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</si>
  <si>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</si>
  <si>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</si>
  <si>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</si>
  <si>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</si>
  <si>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</si>
  <si>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</si>
  <si>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</si>
  <si>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</si>
  <si>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</si>
  <si>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</si>
  <si>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</si>
  <si>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</si>
  <si>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</si>
  <si>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</si>
  <si>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</si>
  <si>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</si>
  <si>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</si>
  <si>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</si>
  <si>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</si>
  <si>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</si>
  <si>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</si>
  <si>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</si>
  <si>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</si>
  <si>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</si>
  <si>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</si>
  <si>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</si>
  <si>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</si>
  <si>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</si>
  <si>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</si>
  <si>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</si>
  <si>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</si>
  <si>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</si>
  <si>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</si>
  <si>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</si>
  <si>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</si>
  <si>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</si>
  <si>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</si>
  <si>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</si>
  <si>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</si>
  <si>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</si>
  <si>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</si>
  <si>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</si>
  <si>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</si>
  <si>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</si>
  <si>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</si>
  <si>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</si>
  <si>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</si>
  <si>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</si>
  <si>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</si>
  <si>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</si>
  <si>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</si>
  <si>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</si>
  <si>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</si>
  <si>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</si>
  <si>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</si>
  <si>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</si>
  <si>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</si>
  <si>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</si>
  <si>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</si>
  <si>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</si>
  <si>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</si>
  <si>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</si>
  <si>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</si>
  <si>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</si>
  <si>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</si>
  <si>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</si>
  <si>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</si>
  <si>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</si>
  <si>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</si>
  <si>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</si>
  <si>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</si>
  <si>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</si>
  <si>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</si>
  <si>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</si>
  <si>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</si>
  <si>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</si>
  <si>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</si>
  <si>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</si>
  <si>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</si>
  <si>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</si>
  <si>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</si>
  <si>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</si>
  <si>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</si>
  <si>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</si>
  <si>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</si>
  <si>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</si>
  <si>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</si>
  <si>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</si>
  <si>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</si>
  <si>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</si>
  <si>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</si>
  <si>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</si>
  <si>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</si>
  <si>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</si>
  <si>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</si>
  <si>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</si>
  <si>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</si>
  <si>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</si>
  <si>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</si>
  <si>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</si>
  <si>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</si>
  <si>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</si>
  <si>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</si>
  <si>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</si>
  <si>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</si>
  <si>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</si>
  <si>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</si>
  <si>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</si>
  <si>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</si>
  <si>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</si>
  <si>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</si>
  <si>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</si>
  <si>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</si>
  <si>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</si>
  <si>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</si>
  <si>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</si>
  <si>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</si>
  <si>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</si>
  <si>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</si>
  <si>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</si>
  <si>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</si>
  <si>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</si>
  <si>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</si>
  <si>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</si>
  <si>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</si>
  <si>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</si>
  <si>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</si>
  <si>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</si>
  <si>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</si>
  <si>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</si>
  <si>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</si>
  <si>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</si>
  <si>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</si>
  <si>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</si>
  <si>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</si>
  <si>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</si>
  <si>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</si>
  <si>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</si>
  <si>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</si>
  <si>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</si>
  <si>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</si>
  <si>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</si>
  <si>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</si>
  <si>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</si>
  <si>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</si>
  <si>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</si>
  <si>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</si>
  <si>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</si>
  <si>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</si>
  <si>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</si>
  <si>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</si>
  <si>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</si>
  <si>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</si>
  <si>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</si>
  <si>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</si>
  <si>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</si>
  <si>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</si>
  <si>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</si>
  <si>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</si>
  <si>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</si>
  <si>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</si>
  <si>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</si>
  <si>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</si>
  <si>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</si>
  <si>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</si>
  <si>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</si>
  <si>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</si>
  <si>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</si>
  <si>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</si>
  <si>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</si>
  <si>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</si>
  <si>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</si>
  <si>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</si>
  <si>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</si>
  <si>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</si>
  <si>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</si>
  <si>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</si>
  <si>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</si>
  <si>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</si>
  <si>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</si>
  <si>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</si>
  <si>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</si>
  <si>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</si>
  <si>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</si>
  <si>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</si>
  <si>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</si>
  <si>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</si>
  <si>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</si>
  <si>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</si>
  <si>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</si>
  <si>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</si>
  <si>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</si>
  <si>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</si>
  <si>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</si>
  <si>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</si>
  <si>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</si>
  <si>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</si>
  <si>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</si>
  <si>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</si>
  <si>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</si>
  <si>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</si>
  <si>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</si>
  <si>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</si>
  <si>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</si>
  <si>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</si>
  <si>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</si>
  <si>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</si>
  <si>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</si>
  <si>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</si>
  <si>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</si>
  <si>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</si>
  <si>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</si>
  <si>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</si>
  <si>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</si>
  <si>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</si>
  <si>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</si>
  <si>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</si>
  <si>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</si>
  <si>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</si>
  <si>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</si>
  <si>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</si>
  <si>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</si>
  <si>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</si>
  <si>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</si>
  <si>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</si>
  <si>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</si>
  <si>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</si>
  <si>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</si>
  <si>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</si>
  <si>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</si>
  <si>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</si>
  <si>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</si>
  <si>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</si>
  <si>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</si>
  <si>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</si>
  <si>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</si>
  <si>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</si>
  <si>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</si>
  <si>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</si>
  <si>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</si>
  <si>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</si>
  <si>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</si>
  <si>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</si>
  <si>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</si>
  <si>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</si>
  <si>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</si>
  <si>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</si>
  <si>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</si>
  <si>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</si>
  <si>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</si>
  <si>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</si>
  <si>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</si>
  <si>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</si>
  <si>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</si>
  <si>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</si>
  <si>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</si>
  <si>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</si>
  <si>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</si>
  <si>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</si>
  <si>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</si>
  <si>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</si>
  <si>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</si>
  <si>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</si>
  <si>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</si>
  <si>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</si>
  <si>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</si>
  <si>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</si>
  <si>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</si>
  <si>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</si>
  <si>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</si>
  <si>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</si>
  <si>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</si>
  <si>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</si>
  <si>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</si>
  <si>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</si>
  <si>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</si>
  <si>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</si>
  <si>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</si>
  <si>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</si>
  <si>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</si>
  <si>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</si>
  <si>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</si>
  <si>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</si>
  <si>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</si>
  <si>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</si>
  <si>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</si>
  <si>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</si>
  <si>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</si>
  <si>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</si>
  <si>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</si>
  <si>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</si>
  <si>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</si>
  <si>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</si>
  <si>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</si>
  <si>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</si>
  <si>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</si>
  <si>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</si>
  <si>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</si>
  <si>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</si>
  <si>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</si>
  <si>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</si>
  <si>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</si>
  <si>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</si>
  <si>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</si>
  <si>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</si>
  <si>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</si>
  <si>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</si>
  <si>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</si>
  <si>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</si>
  <si>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</si>
  <si>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</si>
  <si>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</si>
  <si>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</si>
  <si>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</si>
  <si>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</si>
  <si>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</si>
  <si>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</si>
  <si>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</si>
  <si>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</si>
  <si>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</si>
  <si>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</si>
  <si>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</si>
  <si>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</si>
  <si>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</si>
  <si>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</si>
  <si>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</si>
  <si>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</si>
  <si>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</si>
  <si>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</si>
  <si>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</si>
  <si>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</si>
  <si>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</si>
  <si>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</si>
  <si>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</si>
  <si>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</si>
  <si>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</si>
  <si>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</si>
  <si>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</si>
  <si>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</si>
  <si>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</si>
  <si>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</si>
  <si>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</si>
  <si>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</si>
  <si>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</si>
  <si>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</si>
  <si>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</si>
  <si>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</si>
  <si>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</si>
  <si>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</si>
  <si>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</si>
  <si>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</si>
  <si>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</si>
  <si>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</si>
  <si>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</si>
  <si>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</si>
  <si>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</si>
  <si>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</si>
  <si>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</si>
  <si>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</si>
  <si>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</si>
  <si>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</si>
  <si>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</si>
  <si>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</si>
  <si>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</si>
  <si>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</si>
  <si>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</si>
  <si>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</si>
  <si>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</si>
  <si>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</si>
  <si>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</si>
  <si>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</si>
  <si>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</si>
  <si>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</si>
  <si>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</si>
  <si>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</si>
  <si>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</si>
  <si>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</si>
  <si>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</si>
  <si>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</si>
  <si>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</si>
  <si>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</si>
  <si>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</si>
  <si>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</si>
  <si>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</si>
  <si>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</si>
  <si>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</si>
  <si>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</si>
  <si>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</si>
  <si>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</si>
  <si>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</si>
  <si>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</si>
  <si>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</si>
  <si>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</si>
  <si>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</si>
  <si>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</si>
  <si>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</si>
  <si>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</si>
  <si>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</si>
  <si>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</si>
  <si>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</si>
  <si>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</si>
  <si>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</si>
  <si>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</si>
  <si>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</si>
  <si>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</si>
  <si>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</si>
  <si>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</si>
  <si>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</si>
  <si>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</si>
  <si>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</si>
  <si>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</si>
  <si>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</si>
  <si>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</si>
  <si>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</si>
  <si>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</si>
  <si>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</si>
  <si>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</si>
  <si>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</si>
  <si>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</si>
  <si>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</si>
  <si>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</si>
  <si>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</si>
  <si>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</si>
  <si>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</si>
  <si>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</si>
  <si>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</si>
  <si>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</si>
  <si>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</si>
  <si>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</si>
  <si>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</si>
  <si>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</si>
  <si>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</si>
  <si>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</si>
  <si>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</si>
  <si>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</si>
  <si>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</si>
  <si>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</si>
  <si>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</si>
  <si>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</si>
  <si>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</si>
  <si>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</si>
  <si>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</si>
  <si>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</si>
  <si>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</si>
  <si>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</si>
  <si>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</si>
  <si>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</si>
  <si>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</si>
  <si>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</si>
  <si>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</si>
  <si>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</si>
  <si>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</si>
  <si>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</si>
  <si>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</si>
  <si>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</si>
  <si>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</si>
  <si>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</si>
  <si>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</si>
  <si>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</si>
  <si>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</si>
  <si>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</si>
  <si>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</si>
  <si>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</si>
  <si>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</si>
  <si>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</si>
  <si>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</si>
  <si>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</si>
  <si>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</si>
  <si>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</si>
  <si>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</si>
  <si>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</si>
  <si>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</si>
  <si>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</si>
  <si>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</si>
  <si>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</si>
  <si>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</si>
  <si>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</si>
  <si>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</si>
  <si>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</si>
  <si>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</si>
  <si>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</si>
  <si>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</si>
  <si>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</si>
  <si>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</si>
  <si>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</si>
  <si>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</si>
  <si>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</si>
  <si>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</si>
  <si>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</si>
  <si>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</si>
  <si>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</si>
  <si>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</si>
  <si>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</si>
  <si>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</si>
  <si>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</si>
  <si>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</si>
  <si>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</si>
  <si>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</si>
  <si>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</si>
  <si>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</si>
  <si>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</si>
  <si>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</si>
  <si>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</si>
  <si>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</si>
  <si>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</si>
  <si>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</si>
  <si>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</si>
  <si>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</si>
  <si>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</si>
  <si>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</si>
  <si>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</si>
  <si>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</si>
  <si>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</si>
  <si>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</si>
  <si>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</si>
  <si>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</si>
  <si>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</si>
  <si>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</si>
  <si>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</si>
  <si>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</si>
  <si>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</si>
  <si>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</si>
  <si>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</si>
  <si>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</si>
  <si>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</si>
  <si>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</si>
  <si>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</si>
  <si>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</si>
  <si>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</si>
  <si>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</si>
  <si>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</si>
  <si>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</si>
  <si>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</si>
  <si>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</si>
  <si>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</si>
  <si>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</si>
  <si>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</si>
  <si>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</si>
  <si>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</si>
  <si>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</si>
  <si>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</si>
  <si>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</si>
  <si>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</si>
  <si>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</si>
  <si>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</si>
  <si>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</si>
  <si>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</si>
  <si>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</si>
  <si>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</si>
  <si>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</si>
  <si>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</si>
  <si>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</si>
  <si>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</si>
  <si>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</si>
  <si>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</si>
  <si>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</si>
  <si>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</si>
  <si>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</si>
  <si>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</si>
  <si>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</si>
  <si>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</si>
  <si>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</si>
  <si>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</si>
  <si>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</si>
  <si>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</si>
  <si>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</si>
  <si>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</si>
  <si>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</si>
  <si>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</si>
  <si>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</si>
  <si>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</si>
  <si>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</si>
  <si>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</si>
  <si>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</si>
  <si>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</si>
  <si>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</si>
  <si>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</si>
  <si>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</si>
  <si>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</si>
  <si>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</si>
  <si>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</si>
  <si>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</si>
  <si>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</si>
  <si>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</si>
  <si>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</si>
  <si>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</si>
  <si>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</si>
  <si>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</si>
  <si>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</si>
  <si>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</si>
  <si>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</si>
  <si>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</si>
  <si>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</si>
  <si>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</si>
  <si>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</si>
  <si>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</si>
  <si>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</si>
  <si>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</si>
  <si>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</si>
  <si>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</si>
  <si>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</si>
  <si>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</si>
  <si>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</si>
  <si>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</si>
  <si>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</si>
  <si>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</si>
  <si>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</si>
  <si>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</si>
  <si>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</si>
  <si>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</si>
  <si>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</si>
  <si>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</si>
  <si>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</si>
  <si>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</si>
  <si>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</si>
  <si>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</si>
  <si>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</si>
  <si>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</si>
  <si>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</si>
  <si>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</si>
  <si>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</si>
  <si>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</si>
  <si>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</si>
  <si>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</si>
  <si>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</si>
  <si>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</si>
  <si>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</si>
  <si>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</si>
  <si>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</si>
  <si>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</si>
  <si>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</si>
  <si>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</si>
  <si>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</si>
  <si>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</si>
  <si>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</si>
  <si>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</si>
  <si>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</si>
  <si>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</si>
  <si>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</si>
  <si>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</si>
  <si>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</si>
  <si>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</si>
  <si>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</si>
  <si>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</si>
  <si>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</si>
  <si>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</si>
  <si>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</si>
  <si>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</si>
  <si>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</si>
  <si>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</si>
  <si>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</si>
  <si>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</si>
  <si>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</si>
  <si>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</si>
  <si>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</si>
  <si>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</si>
  <si>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</si>
  <si>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</si>
  <si>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</si>
  <si>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</si>
  <si>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</si>
  <si>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</si>
  <si>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</si>
  <si>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</si>
  <si>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</si>
  <si>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</si>
  <si>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</si>
  <si>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</si>
  <si>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</si>
  <si>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</si>
  <si>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</si>
  <si>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</si>
  <si>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</si>
  <si>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</si>
  <si>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</si>
  <si>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</si>
  <si>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</si>
  <si>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</si>
  <si>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</si>
  <si>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</si>
  <si>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</si>
  <si>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</si>
  <si>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</si>
  <si>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</si>
  <si>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</si>
  <si>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</si>
  <si>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</si>
  <si>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</si>
  <si>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</si>
  <si>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</si>
  <si>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</si>
  <si>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</si>
  <si>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</si>
  <si>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</si>
  <si>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</si>
  <si>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</si>
  <si>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</si>
  <si>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</si>
  <si>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</si>
  <si>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</si>
  <si>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</si>
  <si>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</si>
  <si>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</si>
  <si>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</si>
  <si>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</si>
  <si>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</si>
  <si>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</si>
  <si>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</si>
  <si>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</si>
  <si>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</si>
  <si>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</si>
  <si>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</si>
  <si>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</si>
  <si>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</si>
  <si>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</si>
  <si>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</si>
  <si>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</si>
  <si>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</si>
  <si>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</si>
  <si>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</si>
  <si>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</si>
  <si>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</si>
  <si>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</si>
  <si>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</si>
  <si>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</si>
  <si>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</si>
  <si>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</si>
  <si>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</si>
  <si>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</si>
  <si>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</si>
  <si>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</si>
  <si>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</si>
  <si>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</si>
  <si>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</si>
  <si>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</si>
  <si>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</si>
  <si>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</si>
  <si>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</si>
  <si>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</si>
  <si>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</si>
  <si>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</si>
  <si>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</si>
  <si>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</si>
  <si>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</si>
  <si>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</si>
  <si>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</si>
  <si>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</si>
  <si>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</si>
  <si>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</si>
  <si>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</si>
  <si>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</si>
  <si>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</si>
  <si>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</si>
  <si>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</si>
  <si>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</si>
  <si>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</si>
  <si>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</si>
  <si>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</si>
  <si>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</si>
  <si>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</si>
  <si>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</si>
  <si>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</si>
  <si>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</si>
  <si>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</si>
  <si>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</si>
  <si>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</si>
  <si>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</si>
  <si>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</si>
  <si>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</si>
  <si>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</si>
  <si>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</si>
  <si>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</si>
  <si>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</si>
  <si>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</si>
  <si>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</si>
  <si>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</si>
  <si>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</si>
  <si>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</si>
  <si>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</si>
  <si>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</si>
  <si>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</si>
  <si>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</si>
  <si>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</si>
  <si>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</si>
  <si>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</si>
  <si>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</si>
  <si>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</si>
  <si>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</si>
  <si>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</si>
  <si>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</si>
  <si>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</si>
  <si>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</si>
  <si>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</si>
  <si>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</si>
  <si>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</si>
  <si>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</si>
  <si>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</si>
  <si>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</si>
  <si>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</si>
  <si>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</si>
  <si>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</si>
  <si>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</si>
  <si>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</si>
  <si>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</si>
  <si>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</si>
  <si>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</si>
  <si>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</si>
  <si>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</si>
  <si>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</si>
  <si>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</si>
  <si>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</si>
  <si>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</si>
  <si>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</si>
  <si>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</si>
  <si>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</si>
  <si>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</si>
  <si>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</si>
  <si>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</si>
  <si>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</si>
  <si>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</si>
  <si>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</si>
  <si>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</si>
  <si>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</si>
  <si>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</si>
  <si>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</si>
  <si>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</si>
  <si>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</si>
  <si>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</si>
  <si>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</si>
  <si>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</si>
  <si>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</si>
  <si>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</si>
  <si>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</si>
  <si>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</si>
  <si>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</si>
  <si>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</si>
  <si>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</si>
  <si>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</si>
  <si>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</si>
  <si>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</si>
  <si>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</si>
  <si>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</si>
  <si>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</si>
  <si>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</si>
  <si>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</si>
  <si>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</si>
  <si>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</si>
  <si>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</si>
  <si>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</si>
  <si>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</si>
  <si>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</si>
  <si>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</si>
  <si>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</si>
  <si>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</si>
  <si>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</si>
  <si>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</si>
  <si>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</si>
  <si>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</si>
  <si>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</si>
  <si>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</si>
  <si>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</si>
  <si>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</si>
  <si>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</si>
  <si>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</si>
  <si>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</si>
  <si>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</si>
  <si>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</si>
  <si>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</si>
  <si>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</si>
  <si>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</si>
  <si>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</si>
  <si>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</si>
  <si>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</si>
  <si>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</si>
  <si>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</si>
  <si>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</si>
  <si>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</si>
  <si>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</si>
  <si>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</si>
  <si>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</si>
  <si>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</si>
  <si>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</si>
  <si>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</si>
  <si>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</si>
  <si>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</si>
  <si>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</si>
  <si>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</si>
  <si>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</si>
  <si>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</si>
  <si>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</si>
  <si>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</si>
  <si>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</si>
  <si>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</si>
  <si>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</si>
  <si>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</si>
  <si>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</si>
  <si>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</si>
  <si>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</si>
  <si>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</si>
  <si>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</si>
  <si>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</si>
  <si>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</si>
  <si>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</si>
  <si>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</si>
  <si>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</si>
  <si>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</si>
  <si>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</si>
  <si>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</si>
  <si>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</si>
  <si>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</si>
  <si>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</si>
  <si>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</si>
  <si>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</si>
  <si>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</si>
  <si>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</si>
  <si>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</si>
  <si>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</si>
  <si>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</si>
  <si>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</si>
  <si>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</si>
  <si>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</si>
  <si>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</si>
  <si>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</si>
  <si>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</si>
  <si>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</si>
  <si>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</si>
  <si>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</si>
  <si>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</si>
  <si>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</si>
  <si>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</si>
  <si>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</si>
  <si>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</si>
  <si>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</si>
  <si>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</si>
  <si>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</si>
  <si>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</si>
  <si>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</si>
  <si>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</si>
  <si>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</si>
  <si>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</si>
  <si>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</si>
  <si>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</si>
  <si>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</si>
  <si>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</si>
  <si>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</si>
  <si>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</si>
  <si>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</si>
  <si>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</si>
  <si>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</si>
  <si>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</si>
  <si>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</si>
  <si>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</si>
  <si>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</si>
  <si>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</si>
  <si>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</si>
  <si>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</si>
  <si>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</si>
  <si>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</si>
  <si>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</si>
  <si>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</si>
  <si>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</si>
  <si>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</si>
  <si>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</si>
  <si>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</si>
  <si>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</si>
  <si>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</si>
  <si>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</si>
  <si>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</si>
  <si>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</si>
  <si>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</si>
  <si>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</si>
  <si>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</si>
  <si>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</si>
  <si>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</si>
  <si>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</si>
  <si>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</si>
  <si>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</si>
  <si>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</si>
  <si>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</si>
  <si>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</si>
  <si>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</si>
  <si>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</si>
  <si>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</si>
  <si>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</si>
  <si>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</si>
  <si>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</si>
  <si>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</si>
  <si>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</si>
  <si>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</si>
  <si>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</si>
  <si>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</si>
  <si>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</si>
  <si>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</si>
  <si>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</si>
  <si>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</si>
  <si>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</si>
  <si>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</si>
  <si>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</si>
  <si>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</si>
  <si>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</si>
  <si>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</si>
  <si>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</si>
  <si>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</si>
  <si>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</si>
  <si>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</si>
  <si>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</si>
  <si>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</si>
  <si>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</si>
  <si>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</si>
  <si>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</si>
  <si>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</si>
  <si>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</si>
  <si>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</si>
  <si>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</si>
  <si>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</si>
  <si>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</si>
  <si>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</si>
  <si>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</si>
  <si>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</si>
  <si>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</si>
  <si>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</si>
  <si>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</si>
  <si>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</si>
  <si>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</si>
  <si>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</si>
  <si>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</si>
  <si>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</si>
  <si>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</si>
  <si>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</si>
  <si>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</si>
  <si>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</si>
  <si>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</si>
  <si>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</si>
  <si>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</si>
  <si>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</si>
  <si>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</si>
  <si>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</si>
  <si>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</si>
  <si>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</si>
  <si>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</si>
  <si>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</si>
  <si>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</si>
  <si>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</si>
  <si>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</si>
  <si>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</si>
  <si>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</si>
  <si>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</si>
  <si>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</si>
  <si>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</si>
  <si>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</si>
  <si>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</si>
  <si>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</si>
  <si>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</si>
  <si>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</si>
  <si>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</si>
  <si>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</si>
  <si>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</si>
  <si>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</si>
  <si>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</si>
  <si>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</si>
  <si>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</si>
  <si>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</si>
  <si>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</si>
  <si>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</si>
  <si>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</si>
  <si>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</si>
  <si>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</si>
  <si>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</si>
  <si>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</si>
  <si>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</si>
  <si>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</si>
  <si>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</si>
  <si>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</si>
  <si>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</si>
  <si>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</si>
  <si>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</si>
  <si>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</si>
  <si>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</si>
  <si>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</si>
  <si>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</si>
  <si>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</si>
  <si>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</si>
  <si>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</si>
  <si>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</si>
  <si>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</si>
  <si>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</si>
  <si>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</si>
  <si>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</si>
  <si>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</si>
  <si>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</si>
  <si>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</si>
  <si>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</si>
  <si>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</si>
  <si>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</si>
  <si>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</si>
  <si>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</si>
  <si>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</si>
  <si>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</si>
  <si>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</si>
  <si>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</si>
  <si>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</si>
  <si>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</si>
  <si>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</si>
  <si>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</si>
  <si>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</si>
  <si>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</si>
  <si>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</si>
  <si>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</si>
  <si>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</si>
  <si>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</si>
  <si>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</si>
  <si>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</si>
  <si>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</si>
  <si>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</si>
  <si>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</si>
  <si>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</si>
  <si>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</si>
  <si>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</si>
  <si>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</si>
  <si>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</si>
  <si>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</si>
  <si>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</si>
  <si>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</si>
  <si>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</si>
  <si>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</si>
  <si>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</si>
  <si>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</si>
  <si>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</si>
  <si>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</si>
  <si>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</si>
  <si>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</si>
  <si>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</si>
  <si>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</si>
  <si>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</si>
  <si>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</si>
  <si>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</si>
  <si>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</si>
  <si>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</si>
  <si>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</si>
  <si>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</si>
  <si>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</si>
  <si>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</si>
  <si>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</si>
  <si>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</si>
  <si>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</si>
  <si>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</si>
  <si>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</si>
  <si>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</si>
  <si>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</si>
  <si>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</si>
  <si>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</si>
  <si>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</si>
  <si>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</si>
  <si>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</si>
  <si>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</si>
  <si>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</si>
  <si>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</si>
  <si>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</si>
  <si>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</si>
  <si>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</si>
  <si>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</si>
  <si>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</si>
  <si>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</si>
  <si>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</si>
  <si>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</si>
  <si>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</si>
  <si>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</si>
  <si>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</si>
  <si>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</si>
  <si>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</si>
  <si>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</si>
  <si>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</si>
  <si>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</si>
  <si>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</si>
  <si>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</si>
  <si>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</si>
  <si>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</si>
  <si>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</si>
  <si>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</si>
  <si>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</si>
  <si>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</si>
  <si>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</si>
  <si>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</si>
  <si>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</si>
  <si>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</si>
  <si>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</si>
  <si>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</si>
  <si>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</si>
  <si>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</si>
  <si>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</si>
  <si>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</si>
  <si>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</si>
  <si>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</si>
  <si>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</si>
  <si>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</si>
  <si>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</si>
  <si>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</si>
  <si>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</si>
  <si>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</si>
  <si>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</si>
  <si>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</si>
  <si>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</si>
  <si>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</si>
  <si>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</si>
  <si>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</si>
  <si>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</si>
  <si>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</si>
  <si>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</si>
  <si>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</si>
  <si>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</si>
  <si>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</si>
  <si>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</si>
  <si>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</si>
  <si>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</si>
  <si>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</si>
  <si>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</si>
  <si>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</si>
  <si>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</si>
  <si>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</si>
  <si>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</si>
  <si>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</si>
  <si>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</si>
  <si>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</si>
  <si>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</si>
  <si>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</si>
  <si>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</si>
  <si>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</si>
  <si>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</si>
  <si>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</si>
  <si>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</si>
  <si>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</si>
  <si>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</si>
  <si>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</si>
  <si>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</si>
  <si>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</si>
  <si>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</si>
  <si>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</si>
  <si>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</si>
  <si>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</si>
  <si>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</si>
  <si>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</si>
  <si>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</si>
  <si>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</si>
  <si>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</si>
  <si>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</si>
  <si>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</si>
  <si>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</si>
  <si>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</si>
  <si>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</si>
  <si>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</si>
  <si>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</si>
  <si>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</si>
  <si>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</si>
  <si>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</si>
  <si>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</si>
  <si>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</si>
  <si>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</si>
  <si>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</si>
  <si>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</si>
  <si>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</si>
  <si>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</si>
  <si>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</si>
  <si>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</si>
  <si>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</si>
  <si>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</si>
  <si>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</si>
  <si>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</si>
  <si>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</si>
  <si>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</si>
  <si>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</si>
  <si>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</si>
  <si>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</si>
  <si>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</si>
  <si>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</si>
  <si>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</si>
  <si>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</si>
  <si>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</si>
  <si>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</si>
  <si>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</si>
  <si>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</si>
  <si>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</si>
  <si>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</si>
  <si>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</si>
  <si>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</si>
  <si>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</si>
  <si>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</si>
  <si>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</si>
  <si>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</si>
  <si>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</si>
  <si>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</si>
  <si>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</si>
  <si>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</si>
  <si>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</si>
  <si>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</si>
  <si>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</si>
  <si>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</si>
  <si>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</si>
  <si>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</si>
  <si>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</si>
  <si>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</si>
  <si>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</si>
  <si>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</si>
  <si>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</si>
  <si>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</si>
  <si>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</si>
  <si>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</si>
  <si>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</si>
  <si>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</si>
  <si>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</si>
  <si>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</si>
  <si>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</si>
  <si>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</si>
  <si>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</si>
  <si>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</si>
  <si>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</si>
  <si>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</si>
  <si>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</si>
  <si>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</si>
  <si>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</si>
  <si>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</si>
  <si>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</si>
  <si>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</si>
  <si>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</si>
  <si>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</si>
  <si>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</si>
  <si>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</si>
  <si>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</si>
  <si>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</si>
  <si>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</si>
  <si>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</si>
  <si>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</si>
  <si>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</si>
  <si>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</si>
  <si>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</si>
  <si>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</si>
  <si>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</si>
  <si>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</si>
  <si>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</si>
  <si>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</si>
  <si>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</si>
  <si>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</si>
  <si>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</si>
  <si>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</si>
  <si>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</si>
  <si>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</si>
  <si>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</si>
  <si>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</si>
  <si>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</si>
  <si>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</si>
  <si>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</si>
  <si>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</si>
  <si>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</si>
  <si>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</si>
  <si>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</si>
  <si>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</si>
  <si>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</si>
  <si>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</si>
  <si>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</si>
  <si>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</si>
  <si>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</si>
  <si>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</si>
  <si>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</si>
  <si>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</si>
  <si>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</si>
  <si>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</si>
  <si>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</si>
  <si>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</si>
  <si>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</si>
  <si>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</si>
  <si>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</si>
  <si>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</si>
  <si>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</si>
  <si>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</si>
  <si>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</si>
  <si>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</si>
  <si>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</si>
  <si>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</si>
  <si>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</si>
  <si>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</si>
  <si>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</si>
  <si>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</si>
  <si>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</si>
  <si>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</si>
  <si>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</si>
  <si>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</si>
  <si>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</si>
  <si>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</si>
  <si>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</si>
  <si>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</si>
  <si>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</si>
  <si>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</si>
  <si>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</si>
  <si>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</si>
  <si>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</si>
  <si>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</si>
  <si>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</si>
  <si>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</si>
  <si>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</si>
  <si>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</si>
  <si>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</si>
  <si>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</si>
  <si>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</si>
  <si>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</si>
  <si>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</si>
  <si>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</si>
  <si>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</si>
  <si>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</si>
  <si>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</si>
  <si>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</si>
  <si>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</si>
  <si>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</si>
  <si>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</si>
  <si>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</si>
  <si>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</si>
  <si>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</si>
  <si>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</si>
  <si>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</si>
  <si>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</si>
  <si>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</si>
  <si>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</si>
  <si>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</si>
  <si>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</si>
  <si>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</si>
  <si>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</si>
  <si>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</si>
  <si>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</si>
  <si>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</si>
  <si>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</si>
  <si>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</si>
  <si>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</si>
  <si>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</si>
  <si>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</si>
  <si>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</si>
  <si>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</si>
  <si>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</si>
  <si>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</si>
  <si>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</si>
  <si>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</si>
  <si>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</si>
  <si>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</si>
  <si>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</si>
  <si>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</si>
  <si>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</si>
  <si>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</si>
  <si>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</si>
  <si>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</si>
  <si>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</si>
  <si>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</si>
  <si>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</si>
  <si>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</si>
  <si>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</si>
  <si>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</si>
  <si>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</si>
  <si>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</si>
  <si>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</si>
  <si>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</si>
  <si>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</si>
  <si>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</si>
  <si>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</si>
  <si>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</si>
  <si>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</si>
  <si>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</si>
  <si>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</si>
  <si>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</si>
  <si>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</si>
  <si>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</si>
  <si>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</si>
  <si>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</si>
  <si>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</si>
  <si>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</si>
  <si>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</si>
  <si>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</si>
  <si>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</si>
  <si>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</si>
  <si>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</si>
  <si>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</si>
  <si>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</si>
  <si>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</si>
  <si>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</si>
  <si>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</si>
  <si>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</si>
  <si>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</si>
  <si>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</si>
  <si>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</si>
  <si>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</si>
  <si>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</si>
  <si>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</si>
  <si>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</si>
  <si>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</si>
  <si>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</si>
  <si>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</si>
  <si>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</si>
  <si>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</si>
  <si>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</si>
  <si>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</si>
  <si>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</si>
  <si>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</si>
  <si>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</si>
  <si>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</si>
  <si>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</si>
  <si>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</si>
  <si>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</si>
  <si>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</si>
  <si>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</si>
  <si>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</si>
  <si>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</si>
  <si>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</si>
  <si>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</si>
  <si>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</si>
  <si>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</si>
  <si>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</si>
  <si>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</si>
  <si>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</si>
  <si>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</si>
  <si>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</si>
  <si>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</si>
  <si>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</si>
  <si>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</si>
  <si>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</si>
  <si>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</si>
  <si>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</si>
  <si>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</si>
  <si>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</si>
  <si>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</si>
  <si>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</si>
  <si>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</si>
  <si>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</si>
  <si>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</si>
  <si>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</si>
  <si>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</si>
  <si>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</si>
  <si>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</si>
  <si>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</si>
  <si>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</si>
  <si>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</si>
  <si>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</si>
  <si>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</si>
  <si>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</si>
  <si>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</si>
  <si>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</si>
  <si>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</si>
  <si>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</si>
  <si>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</si>
  <si>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</si>
  <si>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</si>
  <si>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</si>
  <si>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</si>
  <si>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</si>
  <si>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</si>
  <si>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</si>
  <si>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</si>
  <si>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</si>
  <si>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</si>
  <si>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</si>
  <si>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</si>
  <si>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</si>
  <si>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</si>
  <si>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</si>
  <si>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</si>
  <si>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</si>
  <si>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</si>
  <si>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</si>
  <si>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</si>
  <si>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</si>
  <si>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</si>
  <si>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</si>
  <si>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</si>
  <si>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</si>
  <si>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</si>
  <si>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</si>
  <si>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</si>
  <si>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</si>
  <si>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</si>
  <si>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</si>
  <si>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</si>
  <si>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</si>
  <si>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</si>
  <si>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</si>
  <si>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</si>
  <si>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</si>
  <si>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</si>
  <si>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</si>
  <si>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</si>
  <si>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</si>
  <si>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</si>
  <si>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</si>
  <si>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</si>
  <si>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</si>
  <si>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</si>
  <si>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</si>
  <si>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</si>
  <si>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</si>
  <si>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</si>
  <si>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</si>
  <si>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</si>
  <si>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</si>
  <si>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</si>
  <si>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</si>
  <si>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</si>
  <si>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</si>
  <si>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</si>
  <si>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</si>
  <si>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</si>
  <si>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</si>
  <si>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</si>
  <si>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</si>
  <si>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</si>
  <si>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</si>
  <si>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</si>
  <si>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</si>
  <si>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</si>
  <si>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</si>
  <si>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</si>
  <si>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</si>
  <si>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</si>
  <si>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</si>
  <si>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</si>
  <si>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</si>
  <si>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</si>
  <si>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</si>
  <si>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</si>
  <si>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</si>
  <si>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</si>
  <si>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</si>
  <si>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</si>
  <si>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</si>
  <si>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</si>
  <si>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</si>
  <si>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</si>
  <si>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</si>
  <si>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</si>
  <si>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</si>
  <si>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</si>
  <si>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</si>
  <si>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</si>
  <si>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</si>
  <si>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</si>
  <si>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</si>
  <si>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</si>
  <si>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</si>
  <si>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</si>
  <si>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</si>
  <si>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</si>
  <si>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</si>
  <si>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</si>
  <si>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</si>
  <si>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</si>
  <si>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</si>
  <si>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</si>
  <si>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</si>
  <si>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</si>
  <si>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</si>
  <si>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</si>
  <si>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</si>
  <si>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</si>
  <si>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</si>
  <si>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</si>
  <si>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</si>
  <si>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</si>
  <si>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</si>
  <si>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</si>
  <si>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</si>
  <si>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</si>
  <si>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</si>
  <si>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</si>
  <si>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</si>
  <si>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</si>
  <si>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</si>
  <si>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</si>
  <si>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</si>
  <si>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</si>
  <si>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</si>
  <si>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</si>
  <si>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</si>
  <si>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</si>
  <si>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</si>
  <si>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</si>
  <si>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</si>
  <si>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</si>
  <si>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</si>
  <si>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</si>
  <si>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</si>
  <si>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</si>
  <si>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</si>
  <si>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</si>
  <si>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</si>
  <si>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</si>
  <si>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</si>
  <si>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</si>
  <si>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</si>
  <si>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</si>
  <si>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</si>
  <si>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</si>
  <si>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</si>
  <si>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</si>
  <si>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</si>
  <si>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</si>
  <si>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</si>
  <si>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</si>
  <si>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</si>
  <si>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</si>
  <si>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</si>
  <si>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</si>
  <si>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</si>
  <si>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</si>
  <si>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</si>
  <si>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</si>
  <si>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</si>
  <si>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</si>
  <si>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</si>
  <si>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</si>
  <si>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</si>
  <si>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</si>
  <si>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</si>
  <si>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</si>
  <si>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</si>
  <si>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</si>
  <si>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</si>
  <si>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</si>
  <si>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</si>
  <si>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</si>
  <si>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</si>
  <si>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</si>
  <si>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</si>
  <si>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</si>
  <si>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</si>
  <si>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</si>
  <si>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</si>
  <si>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</si>
  <si>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</si>
  <si>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</si>
  <si>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</si>
  <si>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</si>
  <si>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</si>
  <si>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</si>
  <si>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</si>
  <si>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</si>
  <si>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</si>
  <si>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</si>
  <si>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</si>
  <si>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</si>
  <si>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</si>
  <si>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</si>
  <si>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</si>
  <si>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</si>
  <si>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</si>
  <si>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</si>
  <si>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</si>
  <si>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</si>
  <si>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</si>
  <si>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</si>
  <si>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</si>
  <si>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</si>
  <si>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</si>
  <si>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</si>
  <si>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</si>
  <si>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</si>
  <si>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</si>
  <si>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</si>
  <si>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</si>
  <si>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</si>
  <si>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</si>
  <si>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</si>
  <si>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</si>
  <si>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</si>
  <si>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</si>
  <si>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</si>
  <si>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</si>
  <si>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</si>
  <si>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</si>
  <si>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</si>
  <si>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</si>
  <si>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</si>
  <si>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</si>
  <si>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</si>
  <si>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</si>
  <si>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</si>
  <si>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</si>
  <si>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</si>
  <si>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</si>
  <si>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</si>
  <si>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</si>
  <si>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</si>
  <si>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</si>
  <si>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</si>
  <si>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</si>
  <si>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</si>
  <si>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</si>
  <si>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</si>
  <si>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</si>
  <si>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</si>
  <si>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</si>
  <si>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</si>
  <si>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</si>
  <si>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</si>
  <si>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</si>
  <si>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</si>
  <si>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</si>
  <si>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</si>
  <si>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</si>
  <si>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</si>
  <si>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</si>
  <si>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</si>
  <si>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</si>
  <si>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</si>
  <si>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</si>
  <si>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</si>
  <si>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</si>
  <si>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</si>
  <si>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</si>
  <si>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</si>
  <si>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</si>
  <si>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</si>
  <si>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</si>
  <si>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</si>
  <si>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</si>
  <si>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</si>
  <si>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</si>
  <si>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</si>
  <si>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</si>
  <si>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</si>
  <si>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</si>
  <si>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</si>
  <si>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</si>
  <si>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</si>
  <si>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</si>
  <si>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</si>
  <si>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</si>
  <si>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</si>
  <si>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</si>
  <si>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</si>
  <si>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</si>
  <si>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</si>
  <si>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</si>
  <si>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</si>
  <si>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</si>
  <si>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</si>
  <si>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</si>
  <si>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</si>
  <si>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</si>
  <si>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</si>
  <si>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</si>
  <si>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</si>
  <si>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</si>
  <si>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</si>
  <si>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</si>
  <si>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</si>
  <si>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</si>
  <si>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</si>
  <si>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</si>
  <si>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</si>
  <si>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</si>
  <si>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</si>
  <si>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</si>
  <si>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</si>
  <si>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</si>
  <si>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</si>
  <si>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</si>
  <si>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</si>
  <si>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</si>
  <si>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</si>
  <si>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</si>
  <si>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</si>
  <si>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</si>
  <si>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</si>
  <si>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</si>
  <si>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</si>
  <si>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</si>
  <si>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</si>
  <si>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</si>
  <si>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</si>
  <si>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</si>
  <si>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</si>
  <si>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</si>
  <si>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</si>
  <si>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</si>
  <si>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</si>
  <si>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</si>
  <si>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</si>
  <si>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</si>
  <si>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</si>
  <si>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</si>
  <si>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</si>
  <si>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</si>
  <si>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</si>
  <si>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</si>
  <si>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</si>
  <si>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</si>
  <si>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</si>
  <si>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</si>
  <si>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</si>
  <si>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</si>
  <si>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</si>
  <si>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</si>
  <si>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</si>
  <si>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</si>
  <si>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</si>
  <si>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</si>
  <si>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</si>
  <si>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</si>
  <si>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</si>
  <si>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</si>
  <si>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</si>
  <si>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</si>
  <si>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</si>
  <si>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</si>
  <si>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</si>
  <si>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</si>
  <si>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</si>
  <si>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</si>
  <si>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</si>
  <si>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</si>
  <si>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</si>
  <si>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</si>
  <si>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</si>
  <si>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</si>
  <si>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</si>
  <si>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</si>
  <si>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</si>
  <si>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</si>
  <si>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</si>
  <si>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</si>
  <si>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</si>
  <si>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</si>
  <si>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</si>
  <si>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</si>
  <si>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</si>
  <si>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</si>
  <si>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</si>
  <si>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</si>
  <si>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</si>
  <si>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</si>
  <si>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</si>
  <si>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</si>
  <si>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</si>
  <si>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</si>
  <si>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</si>
  <si>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</si>
  <si>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</si>
  <si>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</si>
  <si>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</si>
  <si>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</si>
  <si>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</si>
  <si>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</si>
  <si>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</si>
  <si>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</si>
  <si>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</si>
  <si>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</si>
  <si>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</si>
  <si>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</si>
  <si>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</si>
  <si>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</si>
  <si>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</si>
  <si>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</si>
  <si>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</si>
  <si>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</si>
  <si>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</si>
  <si>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</si>
  <si>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</si>
  <si>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</si>
  <si>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</si>
  <si>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</si>
  <si>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</si>
  <si>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</si>
  <si>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</si>
  <si>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</si>
  <si>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</si>
  <si>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</si>
  <si>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</si>
  <si>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</si>
  <si>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</si>
  <si>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</si>
  <si>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</si>
  <si>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</si>
  <si>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</si>
  <si>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</si>
  <si>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</si>
  <si>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</si>
  <si>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</si>
  <si>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</si>
  <si>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</si>
  <si>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</si>
  <si>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</si>
  <si>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</si>
  <si>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</si>
  <si>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</si>
  <si>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</si>
  <si>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</si>
  <si>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</si>
  <si>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</si>
  <si>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</si>
  <si>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</si>
  <si>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</si>
  <si>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</si>
  <si>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</si>
  <si>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</si>
  <si>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</si>
  <si>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</si>
  <si>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</si>
  <si>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</si>
  <si>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</si>
  <si>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</si>
  <si>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</si>
  <si>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</si>
  <si>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</si>
  <si>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</si>
  <si>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</si>
  <si>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</si>
  <si>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</si>
  <si>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</si>
  <si>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</si>
  <si>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</si>
  <si>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</si>
  <si>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</si>
  <si>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</si>
  <si>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</si>
  <si>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</si>
  <si>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</si>
  <si>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</si>
  <si>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</si>
  <si>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</si>
  <si>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</si>
  <si>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</si>
  <si>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</si>
  <si>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</si>
  <si>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</si>
  <si>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</si>
  <si>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</si>
  <si>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</si>
  <si>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</si>
  <si>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</si>
  <si>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</si>
  <si>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</si>
  <si>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</si>
  <si>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</si>
  <si>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</si>
  <si>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</si>
  <si>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</si>
  <si>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</si>
  <si>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</si>
  <si>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</si>
  <si>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</si>
  <si>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</si>
  <si>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</si>
  <si>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</si>
  <si>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</si>
  <si>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</si>
  <si>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</si>
  <si>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</si>
  <si>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</si>
  <si>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</si>
  <si>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</si>
  <si>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</si>
  <si>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</si>
  <si>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</si>
  <si>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</si>
  <si>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</si>
  <si>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</si>
  <si>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</si>
  <si>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</si>
  <si>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</si>
  <si>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</si>
  <si>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</si>
  <si>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</si>
  <si>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</si>
  <si>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</si>
  <si>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</si>
  <si>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</si>
  <si>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</si>
  <si>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</si>
  <si>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</si>
  <si>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</si>
  <si>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</si>
  <si>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</si>
  <si>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</si>
  <si>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</si>
  <si>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</si>
  <si>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</si>
  <si>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</si>
  <si>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</si>
  <si>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</si>
  <si>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</si>
  <si>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</si>
  <si>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</si>
  <si>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</si>
  <si>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</si>
  <si>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</si>
  <si>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</si>
  <si>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</si>
  <si>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</si>
  <si>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</si>
  <si>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</si>
  <si>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</si>
  <si>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</si>
  <si>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</si>
  <si>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</si>
  <si>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</si>
  <si>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</si>
  <si>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</si>
  <si>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</si>
  <si>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</si>
  <si>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</si>
  <si>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</si>
  <si>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</si>
  <si>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</si>
  <si>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</si>
  <si>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</si>
  <si>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</si>
  <si>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</si>
  <si>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</si>
  <si>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</si>
  <si>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</si>
  <si>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</si>
  <si>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</si>
  <si>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</si>
  <si>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</si>
  <si>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</si>
  <si>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</si>
  <si>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</si>
  <si>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</si>
  <si>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</si>
  <si>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</si>
  <si>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</si>
  <si>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</si>
  <si>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</si>
  <si>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</si>
  <si>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</si>
  <si>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</si>
  <si>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</si>
  <si>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</si>
  <si>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</si>
  <si>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</si>
  <si>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</si>
  <si>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</si>
  <si>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</si>
  <si>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</si>
  <si>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</si>
  <si>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</si>
  <si>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</si>
  <si>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</si>
  <si>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</si>
  <si>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</si>
  <si>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</si>
  <si>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</si>
  <si>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</si>
  <si>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</si>
  <si>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</si>
  <si>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</si>
  <si>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</si>
  <si>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</si>
  <si>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</si>
  <si>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</si>
  <si>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</si>
  <si>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</si>
  <si>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</si>
  <si>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</si>
  <si>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</si>
  <si>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</si>
  <si>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</si>
  <si>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</si>
  <si>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</si>
  <si>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</si>
  <si>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</si>
  <si>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</si>
  <si>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</si>
  <si>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</si>
  <si>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</si>
  <si>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</si>
  <si>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</si>
  <si>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</si>
  <si>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</si>
  <si>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</si>
  <si>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</si>
  <si>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</si>
  <si>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</si>
  <si>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</si>
  <si>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</si>
  <si>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</si>
  <si>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</si>
  <si>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</si>
  <si>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</si>
  <si>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</si>
  <si>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</si>
  <si>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</si>
  <si>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</si>
  <si>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</si>
  <si>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</si>
  <si>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</si>
  <si>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</si>
  <si>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</si>
  <si>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</si>
  <si>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</si>
  <si>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</si>
  <si>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</si>
  <si>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</si>
  <si>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</si>
  <si>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</si>
  <si>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</si>
  <si>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</si>
  <si>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</si>
  <si>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</si>
  <si>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</si>
  <si>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</si>
  <si>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</si>
  <si>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</si>
  <si>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</si>
  <si>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</si>
  <si>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</si>
  <si>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</si>
  <si>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</si>
  <si>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</si>
  <si>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</si>
  <si>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</si>
  <si>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</si>
  <si>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</si>
  <si>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</si>
  <si>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</si>
  <si>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</si>
  <si>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</si>
  <si>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</si>
  <si>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</si>
  <si>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</si>
  <si>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</si>
  <si>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</si>
  <si>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</si>
  <si>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</si>
  <si>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</si>
  <si>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</si>
  <si>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</si>
  <si>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</si>
  <si>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</si>
  <si>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</si>
  <si>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</si>
  <si>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</si>
  <si>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</si>
  <si>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</si>
  <si>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</si>
  <si>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</si>
  <si>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</si>
  <si>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</si>
  <si>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</si>
  <si>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</si>
  <si>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</si>
  <si>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</si>
  <si>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</si>
  <si>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</si>
  <si>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</si>
  <si>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</si>
  <si>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</si>
  <si>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</si>
  <si>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</si>
  <si>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</si>
  <si>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</si>
  <si>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</si>
  <si>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</si>
  <si>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</si>
  <si>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</si>
  <si>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</si>
  <si>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</si>
  <si>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</si>
  <si>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</si>
  <si>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</si>
  <si>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</si>
  <si>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</si>
  <si>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</si>
  <si>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</si>
  <si>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</si>
  <si>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</si>
  <si>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</si>
  <si>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</si>
  <si>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</si>
  <si>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</si>
  <si>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</si>
  <si>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</si>
  <si>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</si>
  <si>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</si>
  <si>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</si>
  <si>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</si>
  <si>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</si>
  <si>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</si>
  <si>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</si>
  <si>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</si>
  <si>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</si>
  <si>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</si>
  <si>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</si>
  <si>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</si>
  <si>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</si>
  <si>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</si>
  <si>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</si>
  <si>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</si>
  <si>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</si>
  <si>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</si>
  <si>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</si>
  <si>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</si>
  <si>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</si>
  <si>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</si>
  <si>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</si>
  <si>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</si>
  <si>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</si>
  <si>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</si>
  <si>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</si>
  <si>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</si>
  <si>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</si>
  <si>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</si>
  <si>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</si>
  <si>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</si>
  <si>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</si>
  <si>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</si>
  <si>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</si>
  <si>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</si>
  <si>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</si>
  <si>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</si>
  <si>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</si>
  <si>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</si>
  <si>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</si>
  <si>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</si>
  <si>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</si>
  <si>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</si>
  <si>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</si>
  <si>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</si>
  <si>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</si>
  <si>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</si>
  <si>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</si>
  <si>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</si>
  <si>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</si>
  <si>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</si>
  <si>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</si>
  <si>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</si>
  <si>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</si>
  <si>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</si>
  <si>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</si>
  <si>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</si>
  <si>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</si>
  <si>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</si>
  <si>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</si>
  <si>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</si>
  <si>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</si>
  <si>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</si>
  <si>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</si>
  <si>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</si>
  <si>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</si>
  <si>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</si>
  <si>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</si>
  <si>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</si>
  <si>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</si>
  <si>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</si>
  <si>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</si>
  <si>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</si>
  <si>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</si>
  <si>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</si>
  <si>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</si>
  <si>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</si>
  <si>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</si>
  <si>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</si>
  <si>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</si>
  <si>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</si>
  <si>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</si>
  <si>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</si>
  <si>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</si>
  <si>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</si>
  <si>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</si>
  <si>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</si>
  <si>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</si>
  <si>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</si>
  <si>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</si>
  <si>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</si>
  <si>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</si>
  <si>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</si>
  <si>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</si>
  <si>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</si>
  <si>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</si>
  <si>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</si>
  <si>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</si>
  <si>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</si>
  <si>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</si>
  <si>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</si>
  <si>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</si>
  <si>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</si>
  <si>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</si>
  <si>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</si>
  <si>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</si>
  <si>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</si>
  <si>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</si>
  <si>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</si>
  <si>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</si>
  <si>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</si>
  <si>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</si>
  <si>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</si>
  <si>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</si>
  <si>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</si>
  <si>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</si>
  <si>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</si>
  <si>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</si>
  <si>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</si>
  <si>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</si>
  <si>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</si>
  <si>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</si>
  <si>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</si>
  <si>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</si>
  <si>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</si>
  <si>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</si>
  <si>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</si>
  <si>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</si>
  <si>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</si>
  <si>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</si>
  <si>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</si>
  <si>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</si>
  <si>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</si>
  <si>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</si>
  <si>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</si>
  <si>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</si>
  <si>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</si>
  <si>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</si>
  <si>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</si>
  <si>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</si>
  <si>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</si>
  <si>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</si>
  <si>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</si>
  <si>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</si>
  <si>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</si>
  <si>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</si>
  <si>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</si>
  <si>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</si>
  <si>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</si>
  <si>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</si>
  <si>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</si>
  <si>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</si>
  <si>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</si>
  <si>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</si>
  <si>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</si>
  <si>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</si>
  <si>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</si>
  <si>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</si>
  <si>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</si>
  <si>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</si>
  <si>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</si>
  <si>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</si>
  <si>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</si>
  <si>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</si>
  <si>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</si>
  <si>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</si>
  <si>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</si>
  <si>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</si>
  <si>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</si>
  <si>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</si>
  <si>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</si>
  <si>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</si>
  <si>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</si>
  <si>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</si>
  <si>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</si>
  <si>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</si>
  <si>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</si>
  <si>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</si>
  <si>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</si>
  <si>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</si>
  <si>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</si>
  <si>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</si>
  <si>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</si>
  <si>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</si>
  <si>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</si>
  <si>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</si>
  <si>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</si>
  <si>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</si>
  <si>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</si>
  <si>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</si>
  <si>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</si>
  <si>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</si>
  <si>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</si>
  <si>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</si>
  <si>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</si>
  <si>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</si>
  <si>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</si>
  <si>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</si>
  <si>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</si>
  <si>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</si>
  <si>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</si>
  <si>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</si>
  <si>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</si>
  <si>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</si>
  <si>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</si>
  <si>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</si>
  <si>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</si>
  <si>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</si>
  <si>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</si>
  <si>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</si>
  <si>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</si>
  <si>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</si>
  <si>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</si>
  <si>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</si>
  <si>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</si>
  <si>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</si>
  <si>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</si>
  <si>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</si>
  <si>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</si>
  <si>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</si>
  <si>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</si>
  <si>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</si>
  <si>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</si>
  <si>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</si>
  <si>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</si>
  <si>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</si>
  <si>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</si>
  <si>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</si>
  <si>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</si>
  <si>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</si>
  <si>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</si>
  <si>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</si>
  <si>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</si>
  <si>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</si>
  <si>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</si>
  <si>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</si>
  <si>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</si>
  <si>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</si>
  <si>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</si>
  <si>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</si>
  <si>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</si>
  <si>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</si>
  <si>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</si>
  <si>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</si>
  <si>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</si>
  <si>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</si>
  <si>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</si>
  <si>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</si>
  <si>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</si>
  <si>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</si>
  <si>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</si>
  <si>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</si>
  <si>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</si>
  <si>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</si>
  <si>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</si>
  <si>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</si>
  <si>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</si>
  <si>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</si>
  <si>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</si>
  <si>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</si>
  <si>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</si>
  <si>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</si>
  <si>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</si>
  <si>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</si>
  <si>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</si>
  <si>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</si>
  <si>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</si>
  <si>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</si>
  <si>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</si>
  <si>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</si>
  <si>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</si>
  <si>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</si>
  <si>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</si>
  <si>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</si>
  <si>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</si>
  <si>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</si>
  <si>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</si>
  <si>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</si>
  <si>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</si>
  <si>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</si>
  <si>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</si>
  <si>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</si>
  <si>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</si>
  <si>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</si>
  <si>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</si>
  <si>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</si>
  <si>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</si>
  <si>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</si>
  <si>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</si>
  <si>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</si>
  <si>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</si>
  <si>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</si>
  <si>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</si>
  <si>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</si>
  <si>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</si>
  <si>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</si>
  <si>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</si>
  <si>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</si>
  <si>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</si>
  <si>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</si>
  <si>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</si>
  <si>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</si>
  <si>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</si>
  <si>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</si>
  <si>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</si>
  <si>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</si>
  <si>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</si>
  <si>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</si>
  <si>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</si>
  <si>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</si>
  <si>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</si>
  <si>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</si>
  <si>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</si>
  <si>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</si>
  <si>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</si>
  <si>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</si>
  <si>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</si>
  <si>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</si>
  <si>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</si>
  <si>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</si>
  <si>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</si>
  <si>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</si>
  <si>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</si>
  <si>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</si>
  <si>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</si>
  <si>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</si>
  <si>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</si>
  <si>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</si>
  <si>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</si>
  <si>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</si>
  <si>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</si>
  <si>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</si>
  <si>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</si>
  <si>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</si>
  <si>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</si>
  <si>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</si>
  <si>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</si>
  <si>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</si>
  <si>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</si>
  <si>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</si>
  <si>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</si>
  <si>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</si>
  <si>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</si>
  <si>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</si>
  <si>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</si>
  <si>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</si>
  <si>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</si>
  <si>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</si>
  <si>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</si>
  <si>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</si>
  <si>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</si>
  <si>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</si>
  <si>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</si>
  <si>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</si>
  <si>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</si>
  <si>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</si>
  <si>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</si>
  <si>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</si>
  <si>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</si>
  <si>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</si>
  <si>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</si>
  <si>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</si>
  <si>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</si>
  <si>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</si>
  <si>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</si>
  <si>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</si>
  <si>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</si>
  <si>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</si>
  <si>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</si>
  <si>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</si>
  <si>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</si>
  <si>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</si>
  <si>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</si>
  <si>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</si>
  <si>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</si>
  <si>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</si>
  <si>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</si>
  <si>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</si>
  <si>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</si>
  <si>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</si>
  <si>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</si>
  <si>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</si>
  <si>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</si>
  <si>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</si>
  <si>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</si>
  <si>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</si>
  <si>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</si>
  <si>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</si>
  <si>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</si>
  <si>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</si>
  <si>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</si>
  <si>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</si>
  <si>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</si>
  <si>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</si>
  <si>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</si>
  <si>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</si>
  <si>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</si>
  <si>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</si>
  <si>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</si>
  <si>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</si>
  <si>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</si>
  <si>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</si>
  <si>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</si>
  <si>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</si>
  <si>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</si>
  <si>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</si>
  <si>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</si>
  <si>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</si>
  <si>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</si>
  <si>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</si>
  <si>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</si>
  <si>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</si>
  <si>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</si>
  <si>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</si>
  <si>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</si>
  <si>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</si>
  <si>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</si>
  <si>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</si>
  <si>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</si>
  <si>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</si>
  <si>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</si>
  <si>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</si>
  <si>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</si>
  <si>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</si>
  <si>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</si>
  <si>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</si>
  <si>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</si>
  <si>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</si>
  <si>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</si>
  <si>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</si>
  <si>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</si>
  <si>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</si>
  <si>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</si>
  <si>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</si>
  <si>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</si>
  <si>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</si>
  <si>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</si>
  <si>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</si>
  <si>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</si>
  <si>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</si>
  <si>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</si>
  <si>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</si>
  <si>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</si>
  <si>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</si>
  <si>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</si>
  <si>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</si>
  <si>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</si>
  <si>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</si>
  <si>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</si>
  <si>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</si>
  <si>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</si>
  <si>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</si>
  <si>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</si>
  <si>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</si>
  <si>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</si>
  <si>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</si>
  <si>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</si>
  <si>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</si>
  <si>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</si>
  <si>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</si>
  <si>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</si>
  <si>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</si>
  <si>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</si>
  <si>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</si>
  <si>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</si>
  <si>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</si>
  <si>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</si>
  <si>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</si>
  <si>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</si>
  <si>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</si>
  <si>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</si>
  <si>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</si>
  <si>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</si>
  <si>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</si>
  <si>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</si>
  <si>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</si>
  <si>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</si>
  <si>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</si>
  <si>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</si>
  <si>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</si>
  <si>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</si>
  <si>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</si>
  <si>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</si>
  <si>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</si>
  <si>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</si>
  <si>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</si>
  <si>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</si>
  <si>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</si>
  <si>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</si>
  <si>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</si>
  <si>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</si>
  <si>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</si>
  <si>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</si>
  <si>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</si>
  <si>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</si>
  <si>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</si>
  <si>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</si>
  <si>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</si>
  <si>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</si>
  <si>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</si>
  <si>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</si>
  <si>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</si>
  <si>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</si>
  <si>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</si>
  <si>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</si>
  <si>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</si>
  <si>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</si>
  <si>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</si>
  <si>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</si>
  <si>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</si>
  <si>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</si>
  <si>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</si>
  <si>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</si>
  <si>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</si>
  <si>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</si>
  <si>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</si>
  <si>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</si>
  <si>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</si>
  <si>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</si>
  <si>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</si>
  <si>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</si>
  <si>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</si>
  <si>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</si>
  <si>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</si>
  <si>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</si>
  <si>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</si>
  <si>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</si>
  <si>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</si>
  <si>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</si>
  <si>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</si>
  <si>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</si>
  <si>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</si>
  <si>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</si>
  <si>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</si>
  <si>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</si>
  <si>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</si>
  <si>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</si>
  <si>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</si>
  <si>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</si>
  <si>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</si>
  <si>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</si>
  <si>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</si>
  <si>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</si>
  <si>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</si>
  <si>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</si>
  <si>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</si>
  <si>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</si>
  <si>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</si>
  <si>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</si>
  <si>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</si>
  <si>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</si>
  <si>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</si>
  <si>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</si>
  <si>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</si>
  <si>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</si>
  <si>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</si>
  <si>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</si>
  <si>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</si>
  <si>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</si>
  <si>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</si>
  <si>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</si>
  <si>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</si>
  <si>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</si>
  <si>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</si>
  <si>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</si>
  <si>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</si>
  <si>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</si>
  <si>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</si>
  <si>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</si>
  <si>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</si>
  <si>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</si>
  <si>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</si>
  <si>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</si>
  <si>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</si>
  <si>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</si>
  <si>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</si>
  <si>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</si>
  <si>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</si>
  <si>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</si>
  <si>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</si>
  <si>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</si>
  <si>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</si>
  <si>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</si>
  <si>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</si>
  <si>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</si>
  <si>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</si>
  <si>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</si>
  <si>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</si>
  <si>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</si>
  <si>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</si>
  <si>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</si>
  <si>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</si>
  <si>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</si>
  <si>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</si>
  <si>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</si>
  <si>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</si>
  <si>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</si>
  <si>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</si>
  <si>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</si>
  <si>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</si>
  <si>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</si>
  <si>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</si>
  <si>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</si>
  <si>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</si>
  <si>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</si>
  <si>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</si>
  <si>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</si>
  <si>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</si>
  <si>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</si>
  <si>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</si>
  <si>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</si>
  <si>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</si>
  <si>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</si>
  <si>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</si>
  <si>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</si>
  <si>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</si>
  <si>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</si>
  <si>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</si>
  <si>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</si>
  <si>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</si>
  <si>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</si>
  <si>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</si>
  <si>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</si>
  <si>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</si>
  <si>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</si>
  <si>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</si>
  <si>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</si>
  <si>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</si>
  <si>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</si>
  <si>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</si>
  <si>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</si>
  <si>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</si>
  <si>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</si>
  <si>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</si>
  <si>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</si>
  <si>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</si>
  <si>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</si>
  <si>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</si>
  <si>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</si>
  <si>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</si>
  <si>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</si>
  <si>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</si>
  <si>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</si>
  <si>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</si>
  <si>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</si>
  <si>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</si>
  <si>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</si>
  <si>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</si>
  <si>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</si>
  <si>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</si>
  <si>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</si>
  <si>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</si>
  <si>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</si>
  <si>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</si>
  <si>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</si>
  <si>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</si>
  <si>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</si>
  <si>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</si>
  <si>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</si>
  <si>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</si>
  <si>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</si>
  <si>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</si>
  <si>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</si>
  <si>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</si>
  <si>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</si>
  <si>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</si>
  <si>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</si>
  <si>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</si>
  <si>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</si>
  <si>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</si>
  <si>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</si>
  <si>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</si>
  <si>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</si>
  <si>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</si>
  <si>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</si>
  <si>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</si>
  <si>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</si>
  <si>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</si>
  <si>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</si>
  <si>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</si>
  <si>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</si>
  <si>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</si>
  <si>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</si>
  <si>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</si>
  <si>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</si>
  <si>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</si>
  <si>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</si>
  <si>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</si>
  <si>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</si>
  <si>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</si>
  <si>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</si>
  <si>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</si>
  <si>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</si>
  <si>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</si>
  <si>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</si>
  <si>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</si>
  <si>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</si>
  <si>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</si>
  <si>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</si>
  <si>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</si>
  <si>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</si>
  <si>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</si>
  <si>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</si>
  <si>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</si>
  <si>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</si>
  <si>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</si>
  <si>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</si>
  <si>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</si>
  <si>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</si>
  <si>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</si>
  <si>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</si>
  <si>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</si>
  <si>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</si>
  <si>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</si>
  <si>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</si>
  <si>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</si>
  <si>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</si>
  <si>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</si>
  <si>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</si>
  <si>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</si>
  <si>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</si>
  <si>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</si>
  <si>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</si>
  <si>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</si>
  <si>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</si>
  <si>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</si>
  <si>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</si>
  <si>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</si>
  <si>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</si>
  <si>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</si>
  <si>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</si>
  <si>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</si>
  <si>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</si>
  <si>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</si>
  <si>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</si>
  <si>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</si>
  <si>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</si>
  <si>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</si>
  <si>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</si>
  <si>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</si>
  <si>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</si>
  <si>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</si>
  <si>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</si>
  <si>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</si>
  <si>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</si>
  <si>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</si>
  <si>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</si>
  <si>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</si>
  <si>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</si>
  <si>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</si>
  <si>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</si>
  <si>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</si>
  <si>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</si>
  <si>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</si>
  <si>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</si>
  <si>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</si>
  <si>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</si>
  <si>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</si>
  <si>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</si>
  <si>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</si>
  <si>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</si>
  <si>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</si>
  <si>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</si>
  <si>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</si>
  <si>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</si>
  <si>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</si>
  <si>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</si>
  <si>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</si>
  <si>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</si>
  <si>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</si>
  <si>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</si>
  <si>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</si>
  <si>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</si>
  <si>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</si>
  <si>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</si>
  <si>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</si>
  <si>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</si>
  <si>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</si>
  <si>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</si>
  <si>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</si>
  <si>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</si>
  <si>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</si>
  <si>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</si>
  <si>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</si>
  <si>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</si>
  <si>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</si>
  <si>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</si>
  <si>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</si>
  <si>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</si>
  <si>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</si>
  <si>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</si>
  <si>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</si>
  <si>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</si>
  <si>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</si>
  <si>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</si>
  <si>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</si>
  <si>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</si>
  <si>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</si>
  <si>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</si>
  <si>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</si>
  <si>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</si>
  <si>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</si>
  <si>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</si>
  <si>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</si>
  <si>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</si>
  <si>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</si>
  <si>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</si>
  <si>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</si>
  <si>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</si>
  <si>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</si>
  <si>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</si>
  <si>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</si>
  <si>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</si>
  <si>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</si>
  <si>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</si>
  <si>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</si>
  <si>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</si>
  <si>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</si>
  <si>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</si>
  <si>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</si>
  <si>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</si>
  <si>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</si>
  <si>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</si>
  <si>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</si>
  <si>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</si>
  <si>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</si>
  <si>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</si>
  <si>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</si>
  <si>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</si>
  <si>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</si>
  <si>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</si>
  <si>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</si>
  <si>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</si>
  <si>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</si>
  <si>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</si>
  <si>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</si>
  <si>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</si>
  <si>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</si>
  <si>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</si>
  <si>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</si>
  <si>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</si>
  <si>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</si>
  <si>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</si>
  <si>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</si>
  <si>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</si>
  <si>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</si>
  <si>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</si>
  <si>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</si>
  <si>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</si>
  <si>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</si>
  <si>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</si>
  <si>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</si>
  <si>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</si>
  <si>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</si>
  <si>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</si>
  <si>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</si>
  <si>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</si>
  <si>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</si>
  <si>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</si>
  <si>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</si>
  <si>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</si>
  <si>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</si>
  <si>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</si>
  <si>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</si>
  <si>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</si>
  <si>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</si>
  <si>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</si>
  <si>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</si>
  <si>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</si>
  <si>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</si>
  <si>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</si>
  <si>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</si>
  <si>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</si>
  <si>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</si>
  <si>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</si>
  <si>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</si>
  <si>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</si>
  <si>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</si>
  <si>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</si>
  <si>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</si>
  <si>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</si>
  <si>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</si>
  <si>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</si>
  <si>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</si>
  <si>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</si>
  <si>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</si>
  <si>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</si>
  <si>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</si>
  <si>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</si>
  <si>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</si>
  <si>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</si>
  <si>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</si>
  <si>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</si>
  <si>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</si>
  <si>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</si>
  <si>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</si>
  <si>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</si>
  <si>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</si>
  <si>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</si>
  <si>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</si>
  <si>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</si>
  <si>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</si>
  <si>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</si>
  <si>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</si>
  <si>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</si>
  <si>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</si>
  <si>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</si>
  <si>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</si>
  <si>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</si>
  <si>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</si>
  <si>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</si>
  <si>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</si>
  <si>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</si>
  <si>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</si>
  <si>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</si>
  <si>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</si>
  <si>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</si>
  <si>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</si>
  <si>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</si>
  <si>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</si>
  <si>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</si>
  <si>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</si>
  <si>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</si>
  <si>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</si>
  <si>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</si>
  <si>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</si>
  <si>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</si>
  <si>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</si>
  <si>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</si>
  <si>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</si>
  <si>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</si>
  <si>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</si>
  <si>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</si>
  <si>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</si>
  <si>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</si>
  <si>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</si>
  <si>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</si>
  <si>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</si>
  <si>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</si>
  <si>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</si>
  <si>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</si>
  <si>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</si>
  <si>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</si>
  <si>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</si>
  <si>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</si>
  <si>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</si>
  <si>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</si>
  <si>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</si>
  <si>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</si>
  <si>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</si>
  <si>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</si>
  <si>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</si>
  <si>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</si>
  <si>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</si>
  <si>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</si>
  <si>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</si>
  <si>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</si>
  <si>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</si>
  <si>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</si>
  <si>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</si>
  <si>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</si>
  <si>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</si>
  <si>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</si>
  <si>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</si>
  <si>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</si>
  <si>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</si>
  <si>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</si>
  <si>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</si>
  <si>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</si>
  <si>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</si>
  <si>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</si>
  <si>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</si>
  <si>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</si>
  <si>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</si>
  <si>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</si>
  <si>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</si>
  <si>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</si>
  <si>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</si>
  <si>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</si>
  <si>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</si>
  <si>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</si>
  <si>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</si>
  <si>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</si>
  <si>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</si>
  <si>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</si>
  <si>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</si>
  <si>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</si>
  <si>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</si>
  <si>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</si>
  <si>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</si>
  <si>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</si>
  <si>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</si>
  <si>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</si>
  <si>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</si>
  <si>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</si>
  <si>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</si>
  <si>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</si>
  <si>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</si>
  <si>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</si>
  <si>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</si>
  <si>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</si>
  <si>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</si>
  <si>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</si>
  <si>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</si>
  <si>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</si>
  <si>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</si>
  <si>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</si>
  <si>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</si>
  <si>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</si>
  <si>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</si>
  <si>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</si>
  <si>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</si>
  <si>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</si>
  <si>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</si>
  <si>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</si>
  <si>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</si>
  <si>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</si>
  <si>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</si>
  <si>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</si>
  <si>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</si>
  <si>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</si>
  <si>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</si>
  <si>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</si>
  <si>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</si>
  <si>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</si>
  <si>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</si>
  <si>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</si>
  <si>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</si>
  <si>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</si>
  <si>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</si>
  <si>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</si>
  <si>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</si>
  <si>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</si>
  <si>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</si>
  <si>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</si>
  <si>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</si>
  <si>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</si>
  <si>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</si>
  <si>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</si>
  <si>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</si>
  <si>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</si>
  <si>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</si>
  <si>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</si>
  <si>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</si>
  <si>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</si>
  <si>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</si>
  <si>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</si>
  <si>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</si>
  <si>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</si>
  <si>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</si>
  <si>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</si>
  <si>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</si>
  <si>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</si>
  <si>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</si>
  <si>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</si>
  <si>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</si>
  <si>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</si>
  <si>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</si>
  <si>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</si>
  <si>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</si>
  <si>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</si>
  <si>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</si>
  <si>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</si>
  <si>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</si>
  <si>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</si>
  <si>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</si>
  <si>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</si>
  <si>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</si>
  <si>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</si>
  <si>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</si>
  <si>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</si>
  <si>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</si>
  <si>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</si>
  <si>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</si>
  <si>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</si>
  <si>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</si>
  <si>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</si>
  <si>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</si>
  <si>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</si>
  <si>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</si>
  <si>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</si>
  <si>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</si>
  <si>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</si>
  <si>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</si>
  <si>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</si>
  <si>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</si>
  <si>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</si>
  <si>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</si>
  <si>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</si>
  <si>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</si>
  <si>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</si>
  <si>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</si>
  <si>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</si>
  <si>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</si>
  <si>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</si>
  <si>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</si>
  <si>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</si>
  <si>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</si>
  <si>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</si>
  <si>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</si>
  <si>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</si>
  <si>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</si>
  <si>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</si>
  <si>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</si>
  <si>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</si>
  <si>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</si>
  <si>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</si>
  <si>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</si>
  <si>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</si>
  <si>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</si>
  <si>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</si>
  <si>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</si>
  <si>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</si>
  <si>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</si>
  <si>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</si>
  <si>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</si>
  <si>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</si>
  <si>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</si>
  <si>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</si>
  <si>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</si>
  <si>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</si>
  <si>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</si>
  <si>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</si>
  <si>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</si>
  <si>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</si>
  <si>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</si>
  <si>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</si>
  <si>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</si>
  <si>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</si>
  <si>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</si>
  <si>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</si>
  <si>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</si>
  <si>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</si>
  <si>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</si>
  <si>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</si>
  <si>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</si>
  <si>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</si>
  <si>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</si>
  <si>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</si>
  <si>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</si>
  <si>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</si>
  <si>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</si>
  <si>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</si>
  <si>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</si>
  <si>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</si>
  <si>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</si>
  <si>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</si>
  <si>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</si>
  <si>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</si>
  <si>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</si>
  <si>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</si>
  <si>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</si>
  <si>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</si>
  <si>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</si>
  <si>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</si>
  <si>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</si>
  <si>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</si>
  <si>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</si>
  <si>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</si>
  <si>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</si>
  <si>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</si>
  <si>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</si>
  <si>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</si>
  <si>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</si>
  <si>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</si>
  <si>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</si>
  <si>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</si>
  <si>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</si>
  <si>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</si>
  <si>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</si>
  <si>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</si>
  <si>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</si>
  <si>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</si>
  <si>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</si>
  <si>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</si>
  <si>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</si>
  <si>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</si>
  <si>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</si>
  <si>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</si>
  <si>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</si>
  <si>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</si>
  <si>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</si>
  <si>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</si>
  <si>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</si>
  <si>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</si>
  <si>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</si>
  <si>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</si>
  <si>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</si>
  <si>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</si>
  <si>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</si>
  <si>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</si>
  <si>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</si>
  <si>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</si>
  <si>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</si>
  <si>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</si>
  <si>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</si>
  <si>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</si>
  <si>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</si>
  <si>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</si>
  <si>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</si>
  <si>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</si>
  <si>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</si>
  <si>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</si>
  <si>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</si>
  <si>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</si>
  <si>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</si>
  <si>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</si>
  <si>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</si>
  <si>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</si>
  <si>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</si>
  <si>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</si>
  <si>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</si>
  <si>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</si>
  <si>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</si>
  <si>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</si>
  <si>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</si>
  <si>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</si>
  <si>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</si>
  <si>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</si>
  <si>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</si>
  <si>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</si>
  <si>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</si>
  <si>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</si>
  <si>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</si>
  <si>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</si>
  <si>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</si>
  <si>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</si>
  <si>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</si>
  <si>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</si>
  <si>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</si>
  <si>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</si>
  <si>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</si>
  <si>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</si>
  <si>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</si>
  <si>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</si>
  <si>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</si>
  <si>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</si>
  <si>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</si>
  <si>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</si>
  <si>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</si>
  <si>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</si>
  <si>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</si>
  <si>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</si>
  <si>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</si>
  <si>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</si>
  <si>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</si>
  <si>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</si>
  <si>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</si>
  <si>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</si>
  <si>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</si>
  <si>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</si>
  <si>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</si>
  <si>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</si>
  <si>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</si>
  <si>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</si>
  <si>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</si>
  <si>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</si>
  <si>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</si>
  <si>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</si>
  <si>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</si>
  <si>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</si>
  <si>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</si>
  <si>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</si>
  <si>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</si>
  <si>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</si>
  <si>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</si>
  <si>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</si>
  <si>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</si>
  <si>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</si>
  <si>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</si>
  <si>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</si>
  <si>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</si>
  <si>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</si>
  <si>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</si>
  <si>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</si>
  <si>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</si>
  <si>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</si>
  <si>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</si>
  <si>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</si>
  <si>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</si>
  <si>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</si>
  <si>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</si>
  <si>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</si>
  <si>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</si>
  <si>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</si>
  <si>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</si>
  <si>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</si>
  <si>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</si>
  <si>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</si>
  <si>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</si>
  <si>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</si>
  <si>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</si>
  <si>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</si>
  <si>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</si>
  <si>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</si>
  <si>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</si>
  <si>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</si>
  <si>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</si>
  <si>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</si>
  <si>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</si>
  <si>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</si>
  <si>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</si>
  <si>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</si>
  <si>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</si>
  <si>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</si>
  <si>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</si>
  <si>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</si>
  <si>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</si>
  <si>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</si>
  <si>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</si>
  <si>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</si>
  <si>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</si>
  <si>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</si>
  <si>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</si>
  <si>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</si>
  <si>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</si>
  <si>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</si>
  <si>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</si>
  <si>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</si>
  <si>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</si>
  <si>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</si>
  <si>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</si>
  <si>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</si>
  <si>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</si>
  <si>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</si>
  <si>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</si>
  <si>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</si>
  <si>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</si>
  <si>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</si>
  <si>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</si>
  <si>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</si>
  <si>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</si>
  <si>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</si>
  <si>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</si>
  <si>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</si>
  <si>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</si>
  <si>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</si>
  <si>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</si>
  <si>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</si>
  <si>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</si>
  <si>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</si>
  <si>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</si>
  <si>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</si>
  <si>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</si>
  <si>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</si>
  <si>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</si>
  <si>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</si>
  <si>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</si>
  <si>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</si>
  <si>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</si>
  <si>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</si>
  <si>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</si>
  <si>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</si>
  <si>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</si>
  <si>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</si>
  <si>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</si>
  <si>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</si>
  <si>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</si>
  <si>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</si>
  <si>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</si>
  <si>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</si>
  <si>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</si>
  <si>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</si>
  <si>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</si>
  <si>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</si>
  <si>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</si>
  <si>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</si>
  <si>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</si>
  <si>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</si>
  <si>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</si>
  <si>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</si>
  <si>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</si>
  <si>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</si>
  <si>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</si>
  <si>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</si>
  <si>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</si>
  <si>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</si>
  <si>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</si>
  <si>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</si>
  <si>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</si>
  <si>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</si>
  <si>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</si>
  <si>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</si>
  <si>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</si>
  <si>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</si>
  <si>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</si>
  <si>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</si>
  <si>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</si>
  <si>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</si>
  <si>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</si>
  <si>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</si>
  <si>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</si>
  <si>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</si>
  <si>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</si>
  <si>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</si>
  <si>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</si>
  <si>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</si>
  <si>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</si>
  <si>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</si>
  <si>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</si>
  <si>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</si>
  <si>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</si>
  <si>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</si>
  <si>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</si>
  <si>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</si>
  <si>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</si>
  <si>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</si>
  <si>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</si>
  <si>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</si>
  <si>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</si>
  <si>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</si>
  <si>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</si>
  <si>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</si>
  <si>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</si>
  <si>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</si>
  <si>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</si>
  <si>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</si>
  <si>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</si>
  <si>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</si>
  <si>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</si>
  <si>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</si>
  <si>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</si>
  <si>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</si>
  <si>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</si>
  <si>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</si>
  <si>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</si>
  <si>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</si>
  <si>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</si>
  <si>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</si>
  <si>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</si>
  <si>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</si>
  <si>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</si>
  <si>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</si>
  <si>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</si>
  <si>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</si>
  <si>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</si>
  <si>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</si>
  <si>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</si>
  <si>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</si>
  <si>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</si>
  <si>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</si>
  <si>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</si>
  <si>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</si>
  <si>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</si>
  <si>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</si>
  <si>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</si>
  <si>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</si>
  <si>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</si>
  <si>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</si>
  <si>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</si>
  <si>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</si>
  <si>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</si>
  <si>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</si>
  <si>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</si>
  <si>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</si>
  <si>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</si>
  <si>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</si>
  <si>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</si>
  <si>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</si>
  <si>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</si>
  <si>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</si>
  <si>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</si>
  <si>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</si>
  <si>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</si>
  <si>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</si>
  <si>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</si>
  <si>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</si>
  <si>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</si>
  <si>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</si>
  <si>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</si>
  <si>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</si>
  <si>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</si>
  <si>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</si>
  <si>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</si>
  <si>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</si>
  <si>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</si>
  <si>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</si>
  <si>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</si>
  <si>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</si>
  <si>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</si>
  <si>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</si>
  <si>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</si>
  <si>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</si>
  <si>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</si>
  <si>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</si>
  <si>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</si>
  <si>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</si>
  <si>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</si>
  <si>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</si>
  <si>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</si>
  <si>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</si>
  <si>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</si>
  <si>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</si>
  <si>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</si>
  <si>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</si>
  <si>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</si>
  <si>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</si>
  <si>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</si>
  <si>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</si>
  <si>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</si>
  <si>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</si>
  <si>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</si>
  <si>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</si>
  <si>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</si>
  <si>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</si>
  <si>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</si>
  <si>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</si>
  <si>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</si>
  <si>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</si>
  <si>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</si>
  <si>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</si>
  <si>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</si>
  <si>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</si>
  <si>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</si>
  <si>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</si>
  <si>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</si>
  <si>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</si>
  <si>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</si>
  <si>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</si>
  <si>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</si>
  <si>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</si>
  <si>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</si>
  <si>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</si>
  <si>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</si>
  <si>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</si>
  <si>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</si>
  <si>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</si>
  <si>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</si>
  <si>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</si>
  <si>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</si>
  <si>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</si>
  <si>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</si>
  <si>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</si>
  <si>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</si>
  <si>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</si>
  <si>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</si>
  <si>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</si>
  <si>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</si>
  <si>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</si>
  <si>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</si>
  <si>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</si>
  <si>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</si>
  <si>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</si>
  <si>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</si>
  <si>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</si>
  <si>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</si>
  <si>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</si>
  <si>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</si>
  <si>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</si>
  <si>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</si>
  <si>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</si>
  <si>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</si>
  <si>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</si>
  <si>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</si>
  <si>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</si>
  <si>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</si>
  <si>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</si>
  <si>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</si>
  <si>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</si>
  <si>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</si>
  <si>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</si>
  <si>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</si>
  <si>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</si>
  <si>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</si>
  <si>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</si>
  <si>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</si>
  <si>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</si>
  <si>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</si>
  <si>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</si>
  <si>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</si>
  <si>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</si>
  <si>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</si>
  <si>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</si>
  <si>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</si>
  <si>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</si>
  <si>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</si>
  <si>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</si>
  <si>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</si>
  <si>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</si>
  <si>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</si>
  <si>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</si>
  <si>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</si>
  <si>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</si>
  <si>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</si>
  <si>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</si>
  <si>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</si>
  <si>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</si>
  <si>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</si>
  <si>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</si>
  <si>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</si>
  <si>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</si>
  <si>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</si>
  <si>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</si>
  <si>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</si>
  <si>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</si>
  <si>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</si>
  <si>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</si>
  <si>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</si>
  <si>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</si>
  <si>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</si>
  <si>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</si>
  <si>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</si>
  <si>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</si>
  <si>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</si>
  <si>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</si>
  <si>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</si>
  <si>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</si>
  <si>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</si>
  <si>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</si>
  <si>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</si>
  <si>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</si>
  <si>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</si>
  <si>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</si>
  <si>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</si>
  <si>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</si>
  <si>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</si>
  <si>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</si>
  <si>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</si>
  <si>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</si>
  <si>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</si>
  <si>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</si>
  <si>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</si>
  <si>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</si>
  <si>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</si>
  <si>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</si>
  <si>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</si>
  <si>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</si>
  <si>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</si>
  <si>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</si>
  <si>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</si>
  <si>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</si>
  <si>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</si>
  <si>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</si>
  <si>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</si>
  <si>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</si>
  <si>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</si>
  <si>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</si>
  <si>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</si>
  <si>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</si>
  <si>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</si>
  <si>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</si>
  <si>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</si>
  <si>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</si>
  <si>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</si>
  <si>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</si>
  <si>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</si>
  <si>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</si>
  <si>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</si>
  <si>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</si>
  <si>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</si>
  <si>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</si>
  <si>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</si>
  <si>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</si>
  <si>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</si>
  <si>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</si>
  <si>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</si>
  <si>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</si>
  <si>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</si>
  <si>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</si>
  <si>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</si>
  <si>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</si>
  <si>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</si>
  <si>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</si>
  <si>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</si>
  <si>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</si>
  <si>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</si>
  <si>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</si>
  <si>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</si>
  <si>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</si>
  <si>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</si>
  <si>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</si>
  <si>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</si>
  <si>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</si>
  <si>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</si>
  <si>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</si>
  <si>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</si>
  <si>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</si>
  <si>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</si>
  <si>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</si>
  <si>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</si>
  <si>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</si>
  <si>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</si>
  <si>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</si>
  <si>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</si>
  <si>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</si>
  <si>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</si>
  <si>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</si>
  <si>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</si>
  <si>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</si>
  <si>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</si>
  <si>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</si>
  <si>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</si>
  <si>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</si>
  <si>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</si>
  <si>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</si>
  <si>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</si>
  <si>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</si>
  <si>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</si>
  <si>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</si>
  <si>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</si>
  <si>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</si>
  <si>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</si>
  <si>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</si>
  <si>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</si>
  <si>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</si>
  <si>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</si>
  <si>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</si>
  <si>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</si>
  <si>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</si>
  <si>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</si>
  <si>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</si>
  <si>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</si>
  <si>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</si>
  <si>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</si>
  <si>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</si>
  <si>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</si>
  <si>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</si>
  <si>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</si>
  <si>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</si>
  <si>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</si>
  <si>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</si>
  <si>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</si>
  <si>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</si>
  <si>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</si>
  <si>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</si>
  <si>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</si>
  <si>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</si>
  <si>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</si>
  <si>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</si>
  <si>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</si>
  <si>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</si>
  <si>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</si>
  <si>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</si>
  <si>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</si>
  <si>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</si>
  <si>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</si>
  <si>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</si>
  <si>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</si>
  <si>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</si>
  <si>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</si>
  <si>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</si>
  <si>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</si>
  <si>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</si>
  <si>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</si>
  <si>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</si>
  <si>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</si>
  <si>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</si>
  <si>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</si>
  <si>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</si>
  <si>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</si>
  <si>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</si>
  <si>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</si>
  <si>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</si>
  <si>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</si>
  <si>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</si>
  <si>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</si>
  <si>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</si>
  <si>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</si>
  <si>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</si>
  <si>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</si>
  <si>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</si>
  <si>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</si>
  <si>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</si>
  <si>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</si>
  <si>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</si>
  <si>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</si>
  <si>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</si>
  <si>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</si>
  <si>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</si>
  <si>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</si>
  <si>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</si>
  <si>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</si>
  <si>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</si>
  <si>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</si>
  <si>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</si>
  <si>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</si>
  <si>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</si>
  <si>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</si>
  <si>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</si>
  <si>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</si>
  <si>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</si>
  <si>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</si>
  <si>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</si>
  <si>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</si>
  <si>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</si>
  <si>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</si>
  <si>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</si>
  <si>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</si>
  <si>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</si>
  <si>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</si>
  <si>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</si>
  <si>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</si>
  <si>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</si>
  <si>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</si>
  <si>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</si>
  <si>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</si>
  <si>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</si>
  <si>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</si>
  <si>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</si>
  <si>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</si>
  <si>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</si>
  <si>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</si>
  <si>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</si>
  <si>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</si>
  <si>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</si>
  <si>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</si>
  <si>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</si>
  <si>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</si>
  <si>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</si>
  <si>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</si>
  <si>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</si>
  <si>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</si>
  <si>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</si>
  <si>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</si>
  <si>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</si>
  <si>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</si>
  <si>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</si>
  <si>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</si>
  <si>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</si>
  <si>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</si>
  <si>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</si>
  <si>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</si>
  <si>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</si>
  <si>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</si>
  <si>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</si>
  <si>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</si>
  <si>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</si>
  <si>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</si>
  <si>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</si>
  <si>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</si>
  <si>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</si>
  <si>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</si>
  <si>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</si>
  <si>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</si>
  <si>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</si>
  <si>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</si>
  <si>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</si>
  <si>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</si>
  <si>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</si>
  <si>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</si>
  <si>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</si>
  <si>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</si>
  <si>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</si>
  <si>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</si>
  <si>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</si>
  <si>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</si>
  <si>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</si>
  <si>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</si>
  <si>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</si>
  <si>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</si>
  <si>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</si>
  <si>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</si>
  <si>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</si>
  <si>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</si>
  <si>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</si>
  <si>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</si>
  <si>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</si>
  <si>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</si>
  <si>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</si>
  <si>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</si>
  <si>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</si>
  <si>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</si>
  <si>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</si>
  <si>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</si>
  <si>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</si>
  <si>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</si>
  <si>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</si>
  <si>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</si>
  <si>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</si>
  <si>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</si>
  <si>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</si>
  <si>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</si>
  <si>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</si>
  <si>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</si>
  <si>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</si>
  <si>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</si>
  <si>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</si>
  <si>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</si>
  <si>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</si>
  <si>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</si>
  <si>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</si>
  <si>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</si>
  <si>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</si>
  <si>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</si>
  <si>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</si>
  <si>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</si>
  <si>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</si>
  <si>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</si>
  <si>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</si>
  <si>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</si>
  <si>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</si>
  <si>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</si>
  <si>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</si>
  <si>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</si>
  <si>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</si>
  <si>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</si>
  <si>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</si>
  <si>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</si>
  <si>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</si>
  <si>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</si>
  <si>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</si>
  <si>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</si>
  <si>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</si>
  <si>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</si>
  <si>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</si>
  <si>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</si>
  <si>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</si>
  <si>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</si>
  <si>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</si>
  <si>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</si>
  <si>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</si>
  <si>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</si>
  <si>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</si>
  <si>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</si>
  <si>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</si>
  <si>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</si>
  <si>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</si>
  <si>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</si>
  <si>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</si>
  <si>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</si>
  <si>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</si>
  <si>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</si>
  <si>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</si>
  <si>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</si>
  <si>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</si>
  <si>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</si>
  <si>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</si>
  <si>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</si>
  <si>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</si>
  <si>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</si>
  <si>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</si>
  <si>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</si>
  <si>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</si>
  <si>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</si>
  <si>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</si>
  <si>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</si>
  <si>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</si>
  <si>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</si>
  <si>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</si>
  <si>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</si>
  <si>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</si>
  <si>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</si>
  <si>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</si>
  <si>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</si>
  <si>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</si>
  <si>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</si>
  <si>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</si>
  <si>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</si>
  <si>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</si>
  <si>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</si>
  <si>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</si>
  <si>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</si>
  <si>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</si>
  <si>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</si>
  <si>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</si>
  <si>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</si>
  <si>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</si>
  <si>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</si>
  <si>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</si>
  <si>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</si>
  <si>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</si>
  <si>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</si>
  <si>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</si>
  <si>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</si>
  <si>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</si>
  <si>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</si>
  <si>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</si>
  <si>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</si>
  <si>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</si>
  <si>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</si>
  <si>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</si>
  <si>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</si>
  <si>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</si>
  <si>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</si>
  <si>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</si>
  <si>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</si>
  <si>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</si>
  <si>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</si>
  <si>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</si>
  <si>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</si>
  <si>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</si>
  <si>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</si>
  <si>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</si>
  <si>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</si>
  <si>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</si>
  <si>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</si>
  <si>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</si>
  <si>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</si>
  <si>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</si>
  <si>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</si>
  <si>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</si>
  <si>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</si>
  <si>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</si>
  <si>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</si>
  <si>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</si>
  <si>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</si>
  <si>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</si>
  <si>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</si>
  <si>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</si>
  <si>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</si>
  <si>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</si>
  <si>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</si>
  <si>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</si>
  <si>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</si>
  <si>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</si>
  <si>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</si>
  <si>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</si>
  <si>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</si>
  <si>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</si>
  <si>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</si>
  <si>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</si>
  <si>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</si>
  <si>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</si>
  <si>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</si>
  <si>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</si>
  <si>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</si>
  <si>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</si>
  <si>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</si>
  <si>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</si>
  <si>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</si>
  <si>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</si>
  <si>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</si>
  <si>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</si>
  <si>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</si>
  <si>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</si>
  <si>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</si>
  <si>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</si>
  <si>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</si>
  <si>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</si>
  <si>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</si>
  <si>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</si>
  <si>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</si>
  <si>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</si>
  <si>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</si>
  <si>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</si>
  <si>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</si>
  <si>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</si>
  <si>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</si>
  <si>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</si>
  <si>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</si>
  <si>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</si>
  <si>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</si>
  <si>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</si>
  <si>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</si>
  <si>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</si>
  <si>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</si>
  <si>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</si>
  <si>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</si>
  <si>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</si>
  <si>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</si>
  <si>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</si>
  <si>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</si>
  <si>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</si>
  <si>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</si>
  <si>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</si>
  <si>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</si>
  <si>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</si>
  <si>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</si>
  <si>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</si>
  <si>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</si>
  <si>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</si>
  <si>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</si>
  <si>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</si>
  <si>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</si>
  <si>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</si>
  <si>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</si>
  <si>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</si>
  <si>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</si>
  <si>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</si>
  <si>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</si>
  <si>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</si>
  <si>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</si>
  <si>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</si>
  <si>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</si>
  <si>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</si>
  <si>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</si>
  <si>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</si>
  <si>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</si>
  <si>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</si>
  <si>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</si>
  <si>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</si>
  <si>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</si>
  <si>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</si>
  <si>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</si>
  <si>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</si>
  <si>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</si>
  <si>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</si>
  <si>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</si>
  <si>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</si>
  <si>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</si>
  <si>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</si>
  <si>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</si>
  <si>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</si>
  <si>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</si>
  <si>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</si>
  <si>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</si>
  <si>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</si>
  <si>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</si>
  <si>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</si>
  <si>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</si>
  <si>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</si>
  <si>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</si>
  <si>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</si>
  <si>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</si>
  <si>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</si>
  <si>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</si>
  <si>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</si>
  <si>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</si>
  <si>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</si>
  <si>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</si>
  <si>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</si>
  <si>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</si>
  <si>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</si>
  <si>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</si>
  <si>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</si>
  <si>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</si>
  <si>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</si>
  <si>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</si>
  <si>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</si>
  <si>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</si>
  <si>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</si>
  <si>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</si>
  <si>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</si>
  <si>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</si>
  <si>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</si>
  <si>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</si>
  <si>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</si>
  <si>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</si>
  <si>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</si>
  <si>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</si>
  <si>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</si>
  <si>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</si>
  <si>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</si>
  <si>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</si>
  <si>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</si>
  <si>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</si>
  <si>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</si>
  <si>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</si>
  <si>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</si>
  <si>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</si>
  <si>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</si>
  <si>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</si>
  <si>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</si>
  <si>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</si>
  <si>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</si>
  <si>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</si>
  <si>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</si>
  <si>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</si>
  <si>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</si>
  <si>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</si>
  <si>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</si>
  <si>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</si>
  <si>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</si>
  <si>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</si>
  <si>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</si>
  <si>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</si>
  <si>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</si>
  <si>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</si>
  <si>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</si>
  <si>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</si>
  <si>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</si>
  <si>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</si>
  <si>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</si>
  <si>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</si>
  <si>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</si>
  <si>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</si>
  <si>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</si>
  <si>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</si>
  <si>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</si>
  <si>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</si>
  <si>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</si>
  <si>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</si>
  <si>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</si>
  <si>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</si>
  <si>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</si>
  <si>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</si>
  <si>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</si>
  <si>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</si>
  <si>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</si>
  <si>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</si>
  <si>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</si>
  <si>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</si>
  <si>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</si>
  <si>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</si>
  <si>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</si>
  <si>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</si>
  <si>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</si>
  <si>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</si>
  <si>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</si>
  <si>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</si>
  <si>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</si>
  <si>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</si>
  <si>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</si>
  <si>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</si>
  <si>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</si>
  <si>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</si>
  <si>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</si>
  <si>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</si>
  <si>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</si>
  <si>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</si>
  <si>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</si>
  <si>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</si>
  <si>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</si>
  <si>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</si>
  <si>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</si>
  <si>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</si>
  <si>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</si>
  <si>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</si>
  <si>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</si>
  <si>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</si>
  <si>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</si>
  <si>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</si>
  <si>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</si>
  <si>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</si>
  <si>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</si>
  <si>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</si>
  <si>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</si>
  <si>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</si>
  <si>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</si>
  <si>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</si>
  <si>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</si>
  <si>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</si>
  <si>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</si>
  <si>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</si>
  <si>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</si>
  <si>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</si>
  <si>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</si>
  <si>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</si>
  <si>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</si>
  <si>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</si>
  <si>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</si>
  <si>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</si>
  <si>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</si>
  <si>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</si>
  <si>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</si>
  <si>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</si>
  <si>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</si>
  <si>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</si>
  <si>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</si>
  <si>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</si>
  <si>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</si>
  <si>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</si>
  <si>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</si>
  <si>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</si>
  <si>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</si>
  <si>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</si>
  <si>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</si>
  <si>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</si>
  <si>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</si>
  <si>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</si>
  <si>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</si>
  <si>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</si>
  <si>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</si>
  <si>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</si>
  <si>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</si>
  <si>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</si>
  <si>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</si>
  <si>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</si>
  <si>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</si>
  <si>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</si>
  <si>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</si>
  <si>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</si>
  <si>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</si>
  <si>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</si>
  <si>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</si>
  <si>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</si>
  <si>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</si>
  <si>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</si>
  <si>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</si>
  <si>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</si>
  <si>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</si>
  <si>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</si>
  <si>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</si>
  <si>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</si>
  <si>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</si>
  <si>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</si>
  <si>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</si>
  <si>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</si>
  <si>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</si>
  <si>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</si>
  <si>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</si>
  <si>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</si>
  <si>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</si>
  <si>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</si>
  <si>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</si>
  <si>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</si>
  <si>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</si>
  <si>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</si>
  <si>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</si>
  <si>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</si>
  <si>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</si>
  <si>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</si>
  <si>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</si>
  <si>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</si>
  <si>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</si>
  <si>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</si>
  <si>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</si>
  <si>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</si>
  <si>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</si>
  <si>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</si>
  <si>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</si>
  <si>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</si>
  <si>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</si>
  <si>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</si>
  <si>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</si>
  <si>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</si>
  <si>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</si>
  <si>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</si>
  <si>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</si>
  <si>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</si>
  <si>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</si>
  <si>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</si>
  <si>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</si>
  <si>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</si>
  <si>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</si>
  <si>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</si>
  <si>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</si>
  <si>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</si>
  <si>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</si>
  <si>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</si>
  <si>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</si>
  <si>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</si>
  <si>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</si>
  <si>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</si>
  <si>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</si>
  <si>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</si>
  <si>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</si>
  <si>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</si>
  <si>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</si>
  <si>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</si>
  <si>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</si>
  <si>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</si>
  <si>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</si>
  <si>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</si>
  <si>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</si>
  <si>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</si>
  <si>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</si>
  <si>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</si>
  <si>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</si>
  <si>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</si>
  <si>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</si>
  <si>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</si>
  <si>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</si>
  <si>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</si>
  <si>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</si>
  <si>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</si>
  <si>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</si>
  <si>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</si>
  <si>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</si>
  <si>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</si>
  <si>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</si>
  <si>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</si>
  <si>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</si>
  <si>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</si>
  <si>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</si>
  <si>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</si>
  <si>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</si>
  <si>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</si>
  <si>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</si>
  <si>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</si>
  <si>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</si>
  <si>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</si>
  <si>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</si>
  <si>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</si>
  <si>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</si>
  <si>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</si>
  <si>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</si>
  <si>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</si>
  <si>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</si>
  <si>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</si>
  <si>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</si>
  <si>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</si>
  <si>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</si>
  <si>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</si>
  <si>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</si>
  <si>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</si>
  <si>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</si>
  <si>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</si>
  <si>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</si>
  <si>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</si>
  <si>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</si>
  <si>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</si>
  <si>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</si>
  <si>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</si>
  <si>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</si>
  <si>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</si>
  <si>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</si>
  <si>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</si>
  <si>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</si>
  <si>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</si>
  <si>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</si>
  <si>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</si>
  <si>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</si>
  <si>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</si>
  <si>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</si>
  <si>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</si>
  <si>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</si>
  <si>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</si>
  <si>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</si>
  <si>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</si>
  <si>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</si>
  <si>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</si>
  <si>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</si>
  <si>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</si>
  <si>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</si>
  <si>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</si>
  <si>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</si>
  <si>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</si>
  <si>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</si>
  <si>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</si>
  <si>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</si>
  <si>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</si>
  <si>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</si>
  <si>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</si>
  <si>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</si>
  <si>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</si>
  <si>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</si>
  <si>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</si>
  <si>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</si>
  <si>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</si>
  <si>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</si>
  <si>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</si>
  <si>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</si>
  <si>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</si>
  <si>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</si>
  <si>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</si>
  <si>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</si>
  <si>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</si>
  <si>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</si>
  <si>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</si>
  <si>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</si>
  <si>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</si>
  <si>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</si>
  <si>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</si>
  <si>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</si>
  <si>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</si>
  <si>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</si>
  <si>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</si>
  <si>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</si>
  <si>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</si>
  <si>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</si>
  <si>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</si>
  <si>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</si>
  <si>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</si>
  <si>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</si>
  <si>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</si>
  <si>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</si>
  <si>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</si>
  <si>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</si>
  <si>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</si>
  <si>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</si>
  <si>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</si>
  <si>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</si>
  <si>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</si>
  <si>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</si>
  <si>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</si>
  <si>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</si>
  <si>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</si>
  <si>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</si>
  <si>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</si>
  <si>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</si>
  <si>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</si>
  <si>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</si>
  <si>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</si>
  <si>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</si>
  <si>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</si>
  <si>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</si>
  <si>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</si>
  <si>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</si>
  <si>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</si>
  <si>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</si>
  <si>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</si>
  <si>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</si>
  <si>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</si>
  <si>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</si>
  <si>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</si>
  <si>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</si>
  <si>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</si>
  <si>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</si>
  <si>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</si>
  <si>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</si>
  <si>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</si>
  <si>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</si>
  <si>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</si>
  <si>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</si>
  <si>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</si>
  <si>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</si>
  <si>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</si>
  <si>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</si>
  <si>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</si>
  <si>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</si>
  <si>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</si>
  <si>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</si>
  <si>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</si>
  <si>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</si>
  <si>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</si>
  <si>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</si>
  <si>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</si>
  <si>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</si>
  <si>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</si>
  <si>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</si>
  <si>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</si>
  <si>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</si>
  <si>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</si>
  <si>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</si>
  <si>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</si>
  <si>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</si>
  <si>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</si>
  <si>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</si>
  <si>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</si>
  <si>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</si>
  <si>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</si>
  <si>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</si>
  <si>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</si>
  <si>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</si>
  <si>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</si>
  <si>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</si>
  <si>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</si>
  <si>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</si>
  <si>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</si>
  <si>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</si>
  <si>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</si>
  <si>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</si>
  <si>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</si>
  <si>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</si>
  <si>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</si>
  <si>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</si>
  <si>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</si>
  <si>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</si>
  <si>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</si>
  <si>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</si>
  <si>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</si>
  <si>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</si>
  <si>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</si>
  <si>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</si>
  <si>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</si>
  <si>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</si>
  <si>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</si>
  <si>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</si>
  <si>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</si>
  <si>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</si>
  <si>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</si>
  <si>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</si>
  <si>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</si>
  <si>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</si>
  <si>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</si>
  <si>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</si>
  <si>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</si>
  <si>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</si>
  <si>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</si>
  <si>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</si>
  <si>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</si>
  <si>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</si>
  <si>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</si>
  <si>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</si>
  <si>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</si>
  <si>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</si>
  <si>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</si>
  <si>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</si>
  <si>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</si>
  <si>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</si>
  <si>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</si>
  <si>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</si>
  <si>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</si>
  <si>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</si>
  <si>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</si>
  <si>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</si>
  <si>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</si>
  <si>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</si>
  <si>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</si>
  <si>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</si>
  <si>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</si>
  <si>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</si>
  <si>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</si>
  <si>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</si>
  <si>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</si>
  <si>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</si>
  <si>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</si>
  <si>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</si>
  <si>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</si>
  <si>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</si>
  <si>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</si>
  <si>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</si>
  <si>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</si>
  <si>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</si>
  <si>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</si>
  <si>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</si>
  <si>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</si>
  <si>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</si>
  <si>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</si>
  <si>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</si>
  <si>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</si>
  <si>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</si>
  <si>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</si>
  <si>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</si>
  <si>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</si>
  <si>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</si>
  <si>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</si>
  <si>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</si>
  <si>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</si>
  <si>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</si>
  <si>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</si>
  <si>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</si>
  <si>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</si>
  <si>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</si>
  <si>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</si>
  <si>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</si>
  <si>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</si>
  <si>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</si>
  <si>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</si>
  <si>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</si>
  <si>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</si>
  <si>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</si>
  <si>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</si>
  <si>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</si>
  <si>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</si>
  <si>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</si>
  <si>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</si>
  <si>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</si>
  <si>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</si>
  <si>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</si>
  <si>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</si>
  <si>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</si>
  <si>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</si>
  <si>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</si>
  <si>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</si>
  <si>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</si>
  <si>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</si>
  <si>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</si>
  <si>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</si>
  <si>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</si>
  <si>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</si>
  <si>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</si>
  <si>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</si>
  <si>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</si>
  <si>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</si>
  <si>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</si>
  <si>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</si>
  <si>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</si>
  <si>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</si>
  <si>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</si>
  <si>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</si>
  <si>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</si>
  <si>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</si>
  <si>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</si>
  <si>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</si>
  <si>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</si>
  <si>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</si>
  <si>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</si>
  <si>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</si>
  <si>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</si>
  <si>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</si>
  <si>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</si>
  <si>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</si>
  <si>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</si>
  <si>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</si>
  <si>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</si>
  <si>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</si>
  <si>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</si>
  <si>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</si>
  <si>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</si>
  <si>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</si>
  <si>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</si>
  <si>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</si>
  <si>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</si>
  <si>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</si>
  <si>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</si>
  <si>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</si>
  <si>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</si>
  <si>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</si>
  <si>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</si>
  <si>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</si>
  <si>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</si>
  <si>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</si>
  <si>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</si>
  <si>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</si>
  <si>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</si>
  <si>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</si>
  <si>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</si>
  <si>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</si>
  <si>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</si>
  <si>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</si>
  <si>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</si>
  <si>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</si>
  <si>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</si>
  <si>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</si>
  <si>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</si>
  <si>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</si>
  <si>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</si>
  <si>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</si>
  <si>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</si>
  <si>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</si>
  <si>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</si>
  <si>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</si>
  <si>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</si>
  <si>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</si>
  <si>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</si>
  <si>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</si>
  <si>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</si>
  <si>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</si>
  <si>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</si>
  <si>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</si>
  <si>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</si>
  <si>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</si>
  <si>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</si>
  <si>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</si>
  <si>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</si>
  <si>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</si>
  <si>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</si>
  <si>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</si>
  <si>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</si>
  <si>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</si>
  <si>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</si>
  <si>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</si>
  <si>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</si>
  <si>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</si>
  <si>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</si>
  <si>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</si>
  <si>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</si>
  <si>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</si>
  <si>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</si>
  <si>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</si>
  <si>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</si>
  <si>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</si>
  <si>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</si>
  <si>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</si>
  <si>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</si>
  <si>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</si>
  <si>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</si>
  <si>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</si>
  <si>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</si>
  <si>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</si>
  <si>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</si>
  <si>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</si>
  <si>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</si>
  <si>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</si>
  <si>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</si>
  <si>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</si>
  <si>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</si>
  <si>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</si>
  <si>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</si>
  <si>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</si>
  <si>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</si>
  <si>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</si>
  <si>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</si>
  <si>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</si>
  <si>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</si>
  <si>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</si>
  <si>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</si>
  <si>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</si>
  <si>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</si>
  <si>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</si>
  <si>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</si>
  <si>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</si>
  <si>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</si>
  <si>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</si>
  <si>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</si>
  <si>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</si>
  <si>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</si>
  <si>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</si>
  <si>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</si>
  <si>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</si>
  <si>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</si>
  <si>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</si>
  <si>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</si>
  <si>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</si>
  <si>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</si>
  <si>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</si>
  <si>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</si>
  <si>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</si>
  <si>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</si>
  <si>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</si>
  <si>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</si>
  <si>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</si>
  <si>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</si>
  <si>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</si>
  <si>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</si>
  <si>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</si>
  <si>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</si>
  <si>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</si>
  <si>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</si>
  <si>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</si>
  <si>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</si>
  <si>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</si>
  <si>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</si>
  <si>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</si>
  <si>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</si>
  <si>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</si>
  <si>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</si>
  <si>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</si>
  <si>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</si>
  <si>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</si>
  <si>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</si>
  <si>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</si>
  <si>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</si>
  <si>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</si>
  <si>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</si>
  <si>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</si>
  <si>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</si>
  <si>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</si>
  <si>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</si>
  <si>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</si>
  <si>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</si>
  <si>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</si>
  <si>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</si>
  <si>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</si>
  <si>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</si>
  <si>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</si>
  <si>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</si>
  <si>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</si>
  <si>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</si>
  <si>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</si>
  <si>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</si>
  <si>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</si>
  <si>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</si>
  <si>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</si>
  <si>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</si>
  <si>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</si>
  <si>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</si>
  <si>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</si>
  <si>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</si>
  <si>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</si>
  <si>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</si>
  <si>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</si>
  <si>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</si>
  <si>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</si>
  <si>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</si>
  <si>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</si>
  <si>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</si>
  <si>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</si>
  <si>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</si>
  <si>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</si>
  <si>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</si>
  <si>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</si>
  <si>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</si>
  <si>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</si>
  <si>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</si>
  <si>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</si>
  <si>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</si>
  <si>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</si>
  <si>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</si>
  <si>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</si>
  <si>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</si>
  <si>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</si>
  <si>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</si>
  <si>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</si>
  <si>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</si>
  <si>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</si>
  <si>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</si>
  <si>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</si>
  <si>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</si>
  <si>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</si>
  <si>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</si>
  <si>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</si>
  <si>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</si>
  <si>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</si>
  <si>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</si>
  <si>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</si>
  <si>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</si>
  <si>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</si>
  <si>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</si>
  <si>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</si>
  <si>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</si>
  <si>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</si>
  <si>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</si>
  <si>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</si>
  <si>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</si>
  <si>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</si>
  <si>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</si>
  <si>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</si>
  <si>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</si>
  <si>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</si>
  <si>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</si>
  <si>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</si>
  <si>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</si>
  <si>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</si>
  <si>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</si>
  <si>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</si>
  <si>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</si>
  <si>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</si>
  <si>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</si>
  <si>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</si>
  <si>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</si>
  <si>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</si>
  <si>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</si>
  <si>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</si>
  <si>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</si>
  <si>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</si>
  <si>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</si>
  <si>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</si>
  <si>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</si>
  <si>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</si>
  <si>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</si>
  <si>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</si>
  <si>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</si>
  <si>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</si>
  <si>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</si>
  <si>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</si>
  <si>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</si>
  <si>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</si>
  <si>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</si>
  <si>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</si>
  <si>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</si>
  <si>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</si>
  <si>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</si>
  <si>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</si>
  <si>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</si>
  <si>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</si>
  <si>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</si>
  <si>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</si>
  <si>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</si>
  <si>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</si>
  <si>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</si>
  <si>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</si>
  <si>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</si>
  <si>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</si>
  <si>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</si>
  <si>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</si>
  <si>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</si>
  <si>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</si>
  <si>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</si>
  <si>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</si>
  <si>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</si>
  <si>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</si>
  <si>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</si>
  <si>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</si>
  <si>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</si>
  <si>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</si>
  <si>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</si>
  <si>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</si>
  <si>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</si>
  <si>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</si>
  <si>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</si>
  <si>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</si>
  <si>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</si>
  <si>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</si>
  <si>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</si>
  <si>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</si>
  <si>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</si>
  <si>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</si>
  <si>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</si>
  <si>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</si>
  <si>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</si>
  <si>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</si>
  <si>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</si>
  <si>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</si>
  <si>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</si>
  <si>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</si>
  <si>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</si>
  <si>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</si>
  <si>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</si>
  <si>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</si>
  <si>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</si>
  <si>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</si>
  <si>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</si>
  <si>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</si>
  <si>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</si>
  <si>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</si>
  <si>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</si>
  <si>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</si>
  <si>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</si>
  <si>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</si>
  <si>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</si>
  <si>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</si>
  <si>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</si>
  <si>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</si>
  <si>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</si>
  <si>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</si>
  <si>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</si>
  <si>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</si>
  <si>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</si>
  <si>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</si>
  <si>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</si>
  <si>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</si>
  <si>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</si>
  <si>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</si>
  <si>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</si>
  <si>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</si>
  <si>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</si>
  <si>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</si>
  <si>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</si>
  <si>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</si>
  <si>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</si>
  <si>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</si>
  <si>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</si>
  <si>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</si>
  <si>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</si>
  <si>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</si>
  <si>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</si>
  <si>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</si>
  <si>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</si>
  <si>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</si>
  <si>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</si>
  <si>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</si>
  <si>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</si>
  <si>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</si>
  <si>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</si>
  <si>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</si>
  <si>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</si>
  <si>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</si>
  <si>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</si>
  <si>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</si>
  <si>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</si>
  <si>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</si>
  <si>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</si>
  <si>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</si>
  <si>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</si>
  <si>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</si>
  <si>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</si>
  <si>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</si>
  <si>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</si>
  <si>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</si>
  <si>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</si>
  <si>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</si>
  <si>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</si>
  <si>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</si>
  <si>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</si>
  <si>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</si>
  <si>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</si>
  <si>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</si>
  <si>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</si>
  <si>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</si>
  <si>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</si>
  <si>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</si>
  <si>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</si>
  <si>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</si>
  <si>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</si>
  <si>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</si>
  <si>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</si>
  <si>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</si>
  <si>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</si>
  <si>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</si>
  <si>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</si>
  <si>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</si>
  <si>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</si>
  <si>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</si>
  <si>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</si>
  <si>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</si>
  <si>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</si>
  <si>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</si>
  <si>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</si>
  <si>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</si>
  <si>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</si>
  <si>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</si>
  <si>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</si>
  <si>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</si>
  <si>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</si>
  <si>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</si>
  <si>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</si>
  <si>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</si>
  <si>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</si>
  <si>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</si>
  <si>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</si>
  <si>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</si>
  <si>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</si>
  <si>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</si>
  <si>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</si>
  <si>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</si>
  <si>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</si>
  <si>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</si>
  <si>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</si>
  <si>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</si>
  <si>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</si>
  <si>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</si>
  <si>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</si>
  <si>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</si>
  <si>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</si>
  <si>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</si>
  <si>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</si>
  <si>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</si>
  <si>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</si>
  <si>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</si>
  <si>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</si>
  <si>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</si>
  <si>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</si>
  <si>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</si>
  <si>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</si>
  <si>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</si>
  <si>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</si>
  <si>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</si>
  <si>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</si>
  <si>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</si>
  <si>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</si>
  <si>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</si>
  <si>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</si>
  <si>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</si>
  <si>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</si>
  <si>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</si>
  <si>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</si>
  <si>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</si>
  <si>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</si>
  <si>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</si>
  <si>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</si>
  <si>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</si>
  <si>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</si>
  <si>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</si>
  <si>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</si>
  <si>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</si>
  <si>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</si>
  <si>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</si>
  <si>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</si>
  <si>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</si>
  <si>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</si>
  <si>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</si>
  <si>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</si>
  <si>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</si>
  <si>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</si>
  <si>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</si>
  <si>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</si>
  <si>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</si>
  <si>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</si>
  <si>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</si>
  <si>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</si>
  <si>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</si>
  <si>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</si>
  <si>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</si>
  <si>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</si>
  <si>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</si>
  <si>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</si>
  <si>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</si>
  <si>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</si>
  <si>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</si>
  <si>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</si>
  <si>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</si>
  <si>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</si>
  <si>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</si>
  <si>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</si>
  <si>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</si>
  <si>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</si>
  <si>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</si>
  <si>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</si>
  <si>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</si>
  <si>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</si>
  <si>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</si>
  <si>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</si>
  <si>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</si>
  <si>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</si>
  <si>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</si>
  <si>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</si>
  <si>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</si>
  <si>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</si>
  <si>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</si>
  <si>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</si>
  <si>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</si>
  <si>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</si>
  <si>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</si>
  <si>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</si>
  <si>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</si>
  <si>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</si>
  <si>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</si>
  <si>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</si>
  <si>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</si>
  <si>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</si>
  <si>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</si>
  <si>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</si>
  <si>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</si>
  <si>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</si>
  <si>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</si>
  <si>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</si>
  <si>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</si>
  <si>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</si>
  <si>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</si>
  <si>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</si>
  <si>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</si>
  <si>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</si>
  <si>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</si>
  <si>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</si>
  <si>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</si>
  <si>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</si>
  <si>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</si>
  <si>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</si>
  <si>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</si>
  <si>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</si>
  <si>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</si>
  <si>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</si>
  <si>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</si>
  <si>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</si>
  <si>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</si>
  <si>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</si>
  <si>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</si>
  <si>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</si>
  <si>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</si>
  <si>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</si>
  <si>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</si>
  <si>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</si>
  <si>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</si>
  <si>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</si>
  <si>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</si>
  <si>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</si>
  <si>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</si>
  <si>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</si>
  <si>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</si>
  <si>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</si>
  <si>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</si>
  <si>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</si>
  <si>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</si>
  <si>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</si>
  <si>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</si>
  <si>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</si>
  <si>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</si>
  <si>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</si>
  <si>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</si>
  <si>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</si>
  <si>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</si>
  <si>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</si>
  <si>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</si>
  <si>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</si>
  <si>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</si>
  <si>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</si>
  <si>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</si>
  <si>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</si>
  <si>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</si>
  <si>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</si>
  <si>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</si>
  <si>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</si>
  <si>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</si>
  <si>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</si>
  <si>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</si>
  <si>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</si>
  <si>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</si>
  <si>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</si>
  <si>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</si>
  <si>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</si>
  <si>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</si>
  <si>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</si>
  <si>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</si>
  <si>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</si>
  <si>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</si>
  <si>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</si>
  <si>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</si>
  <si>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</si>
  <si>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</si>
  <si>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</si>
  <si>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</si>
  <si>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</si>
  <si>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</si>
  <si>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</si>
  <si>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</si>
  <si>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</si>
  <si>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</si>
  <si>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</si>
  <si>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</si>
  <si>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</si>
  <si>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</si>
  <si>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</si>
  <si>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</si>
  <si>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</si>
  <si>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</si>
  <si>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</si>
  <si>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</si>
  <si>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</si>
  <si>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</si>
  <si>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</si>
  <si>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</si>
  <si>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</si>
  <si>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</si>
  <si>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</si>
  <si>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</si>
  <si>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</si>
  <si>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</si>
  <si>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</si>
  <si>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</si>
  <si>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</si>
  <si>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</si>
  <si>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</si>
  <si>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</si>
  <si>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</si>
  <si>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</si>
  <si>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</si>
  <si>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</si>
  <si>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</si>
  <si>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</si>
  <si>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</si>
  <si>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</si>
  <si>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</si>
  <si>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</si>
  <si>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</si>
  <si>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</si>
  <si>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</si>
  <si>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</si>
  <si>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</si>
  <si>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</si>
  <si>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</si>
  <si>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</si>
  <si>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</si>
  <si>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</si>
  <si>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</si>
  <si>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</si>
  <si>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</si>
  <si>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</si>
  <si>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</si>
  <si>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</si>
  <si>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</si>
  <si>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</si>
  <si>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</si>
  <si>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</si>
  <si>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</si>
  <si>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</si>
  <si>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</si>
  <si>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</si>
  <si>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</si>
  <si>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</si>
  <si>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</si>
  <si>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</si>
  <si>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</si>
  <si>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</si>
  <si>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</si>
  <si>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</si>
  <si>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</si>
  <si>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</si>
  <si>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</si>
  <si>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</si>
  <si>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</si>
  <si>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</si>
  <si>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</si>
  <si>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</si>
  <si>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</si>
  <si>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</si>
  <si>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</si>
  <si>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</si>
  <si>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</si>
  <si>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</si>
  <si>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</si>
  <si>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</si>
  <si>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</si>
  <si>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</si>
  <si>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</si>
  <si>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</si>
  <si>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</si>
  <si>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</si>
  <si>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</si>
  <si>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</si>
  <si>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</si>
  <si>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</si>
  <si>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</si>
  <si>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</si>
  <si>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</si>
  <si>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</si>
  <si>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</si>
  <si>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</si>
  <si>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</si>
  <si>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</si>
  <si>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</si>
  <si>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</si>
  <si>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</si>
  <si>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</si>
  <si>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</si>
  <si>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</si>
  <si>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</si>
  <si>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</si>
  <si>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</si>
  <si>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</si>
  <si>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</si>
  <si>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</si>
  <si>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</si>
  <si>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</si>
  <si>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</si>
  <si>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</si>
  <si>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</si>
  <si>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</si>
  <si>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</si>
  <si>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</si>
  <si>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</si>
  <si>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</si>
  <si>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</si>
  <si>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</si>
  <si>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</si>
  <si>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</si>
  <si>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</si>
  <si>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</si>
  <si>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</si>
  <si>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</si>
  <si>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</si>
  <si>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</si>
  <si>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</si>
  <si>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</si>
  <si>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</si>
  <si>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</si>
  <si>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</si>
  <si>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</si>
  <si>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</si>
  <si>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</si>
  <si>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</si>
  <si>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</si>
  <si>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</si>
  <si>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</si>
  <si>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</si>
  <si>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</si>
  <si>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</si>
  <si>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</si>
  <si>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</si>
  <si>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</si>
  <si>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</si>
  <si>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</si>
  <si>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</si>
  <si>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</si>
  <si>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</si>
  <si>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</si>
  <si>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</si>
  <si>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</si>
  <si>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</si>
  <si>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</si>
  <si>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</si>
  <si>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</si>
  <si>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</si>
  <si>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</si>
  <si>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</si>
  <si>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</si>
  <si>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</si>
  <si>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</si>
  <si>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</si>
  <si>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</si>
  <si>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</si>
  <si>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</si>
  <si>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</si>
  <si>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</si>
  <si>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</si>
  <si>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</si>
  <si>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</si>
  <si>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</si>
  <si>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</si>
  <si>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</si>
  <si>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</si>
  <si>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</si>
  <si>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</si>
  <si>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</si>
  <si>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</si>
  <si>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</si>
  <si>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</si>
  <si>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</si>
  <si>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</si>
  <si>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</si>
  <si>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</si>
  <si>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</si>
  <si>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</si>
  <si>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</si>
  <si>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</si>
  <si>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</si>
  <si>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</si>
  <si>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</si>
  <si>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</si>
  <si>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</si>
  <si>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</si>
  <si>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</si>
  <si>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</si>
  <si>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</si>
  <si>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</si>
  <si>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</si>
  <si>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</si>
  <si>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</si>
  <si>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</si>
  <si>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</si>
  <si>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</si>
  <si>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</si>
  <si>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</si>
  <si>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</si>
  <si>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</si>
  <si>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</si>
  <si>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</si>
  <si>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</si>
  <si>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</si>
  <si>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</si>
  <si>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</si>
  <si>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</si>
  <si>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</si>
  <si>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</si>
  <si>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</si>
  <si>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</si>
  <si>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</si>
  <si>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</si>
  <si>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</si>
  <si>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</si>
  <si>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</si>
  <si>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</si>
  <si>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</si>
  <si>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</si>
  <si>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</si>
  <si>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</si>
  <si>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</si>
  <si>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</si>
  <si>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</si>
  <si>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</si>
  <si>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</si>
  <si>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</si>
  <si>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</si>
  <si>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</si>
  <si>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</si>
  <si>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</si>
  <si>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</si>
  <si>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</si>
  <si>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</si>
  <si>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</si>
  <si>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</si>
  <si>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</si>
  <si>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</si>
  <si>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</si>
  <si>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</si>
  <si>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</si>
  <si>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</si>
  <si>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</si>
  <si>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</si>
  <si>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</si>
  <si>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</si>
  <si>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</si>
  <si>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</si>
  <si>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</si>
  <si>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</si>
  <si>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</si>
  <si>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</si>
  <si>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</si>
  <si>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</si>
  <si>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</si>
  <si>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</si>
  <si>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</si>
  <si>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</si>
  <si>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</si>
  <si>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</si>
  <si>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</si>
  <si>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</si>
  <si>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</si>
  <si>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</si>
  <si>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</si>
  <si>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</si>
  <si>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</si>
  <si>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</si>
  <si>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</si>
  <si>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</si>
  <si>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</si>
  <si>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</si>
  <si>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</si>
  <si>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</si>
  <si>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</si>
  <si>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</si>
  <si>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</si>
  <si>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</si>
  <si>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</si>
  <si>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</si>
  <si>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</si>
  <si>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</si>
  <si>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</si>
  <si>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</si>
  <si>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</si>
  <si>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</si>
  <si>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</si>
  <si>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</si>
  <si>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</si>
  <si>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</si>
  <si>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</si>
  <si>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</si>
  <si>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</si>
  <si>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</si>
  <si>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</si>
  <si>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</si>
  <si>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</si>
  <si>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</si>
  <si>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</si>
  <si>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</si>
  <si>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</si>
  <si>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</si>
  <si>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</si>
  <si>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</si>
  <si>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</si>
  <si>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</si>
  <si>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</si>
  <si>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</si>
  <si>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</si>
  <si>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</si>
  <si>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</si>
  <si>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</si>
  <si>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</si>
  <si>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</si>
  <si>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</si>
  <si>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</si>
  <si>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</si>
  <si>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</si>
  <si>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</si>
  <si>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</si>
  <si>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</si>
  <si>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</si>
  <si>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</si>
  <si>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</si>
  <si>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</si>
  <si>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</si>
  <si>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</si>
  <si>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</si>
  <si>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</si>
  <si>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</si>
  <si>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</si>
  <si>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</si>
  <si>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</si>
  <si>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</si>
  <si>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</si>
  <si>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</si>
  <si>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</si>
  <si>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</si>
  <si>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</si>
  <si>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</si>
  <si>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</si>
  <si>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</si>
  <si>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</si>
  <si>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</si>
  <si>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</si>
  <si>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</si>
  <si>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</si>
  <si>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</si>
  <si>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</si>
  <si>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</si>
  <si>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</si>
  <si>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</si>
  <si>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</si>
  <si>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</si>
  <si>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</si>
  <si>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</si>
  <si>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</si>
  <si>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</si>
  <si>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</si>
  <si>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</si>
  <si>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</si>
  <si>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</si>
  <si>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</si>
  <si>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</si>
  <si>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</si>
  <si>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</si>
  <si>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</si>
  <si>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</si>
  <si>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</si>
  <si>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</si>
  <si>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</si>
  <si>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</si>
  <si>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</si>
  <si>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</si>
  <si>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</si>
  <si>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</si>
  <si>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</si>
  <si>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</si>
  <si>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</si>
  <si>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</si>
  <si>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</si>
  <si>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</si>
  <si>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</si>
  <si>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</si>
  <si>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</si>
  <si>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</si>
  <si>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</si>
  <si>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</si>
  <si>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</si>
  <si>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</si>
  <si>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</si>
  <si>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</si>
  <si>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</si>
  <si>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</si>
  <si>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</si>
  <si>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</si>
  <si>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</si>
  <si>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</si>
  <si>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</si>
  <si>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</si>
  <si>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</si>
  <si>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</si>
  <si>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</si>
  <si>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</si>
  <si>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</si>
  <si>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</si>
  <si>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</si>
  <si>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</si>
  <si>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</si>
  <si>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</si>
  <si>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</si>
  <si>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</si>
  <si>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</si>
  <si>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</si>
  <si>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</si>
  <si>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</si>
  <si>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</si>
  <si>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</si>
  <si>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</si>
  <si>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</si>
  <si>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</si>
  <si>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</si>
  <si>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</si>
  <si>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</si>
  <si>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</si>
  <si>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</si>
  <si>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</si>
  <si>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</si>
  <si>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</si>
  <si>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</si>
  <si>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</si>
  <si>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</si>
  <si>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</si>
  <si>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</si>
  <si>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</si>
  <si>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</si>
  <si>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</si>
  <si>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</si>
  <si>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</si>
  <si>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</si>
  <si>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</si>
  <si>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</si>
  <si>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</si>
  <si>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</si>
  <si>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</si>
  <si>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</si>
  <si>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</si>
  <si>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</si>
  <si>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</si>
  <si>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</si>
  <si>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</si>
  <si>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</si>
  <si>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</si>
  <si>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</si>
  <si>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</si>
  <si>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</si>
  <si>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</si>
  <si>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</si>
  <si>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</si>
  <si>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</si>
  <si>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</si>
  <si>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</si>
  <si>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</si>
  <si>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</si>
  <si>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</si>
  <si>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</si>
  <si>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</si>
  <si>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</si>
  <si>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</si>
  <si>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</si>
  <si>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</si>
  <si>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</si>
  <si>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</si>
  <si>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</si>
  <si>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</si>
  <si>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</si>
  <si>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</si>
  <si>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</si>
  <si>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</si>
  <si>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</si>
  <si>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</si>
  <si>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</si>
  <si>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</si>
  <si>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</si>
  <si>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</si>
  <si>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</si>
  <si>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</si>
  <si>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</si>
  <si>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</si>
  <si>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</si>
  <si>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</si>
  <si>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</si>
  <si>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</si>
  <si>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</si>
  <si>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</si>
  <si>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</si>
  <si>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</si>
  <si>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</si>
  <si>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</si>
  <si>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</si>
  <si>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</si>
  <si>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</si>
  <si>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</si>
  <si>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</si>
  <si>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</si>
  <si>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</si>
  <si>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</si>
  <si>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</si>
  <si>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</si>
  <si>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</si>
  <si>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</si>
  <si>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</si>
  <si>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</si>
  <si>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</si>
  <si>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</si>
  <si>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</si>
  <si>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</si>
  <si>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</si>
  <si>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</si>
  <si>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</si>
  <si>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</si>
  <si>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</si>
  <si>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</si>
  <si>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</si>
  <si>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</si>
  <si>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</si>
  <si>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</si>
  <si>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</si>
  <si>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</si>
  <si>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</si>
  <si>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</si>
  <si>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</si>
  <si>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</si>
  <si>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</si>
  <si>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</si>
  <si>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</si>
  <si>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</si>
  <si>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</si>
  <si>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</si>
  <si>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</si>
  <si>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</si>
  <si>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</si>
  <si>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</si>
  <si>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</si>
  <si>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</si>
  <si>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</si>
  <si>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</si>
  <si>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</si>
  <si>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</si>
  <si>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</si>
  <si>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</si>
  <si>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</si>
  <si>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</si>
  <si>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</si>
  <si>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</si>
  <si>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</si>
  <si>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</si>
  <si>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</si>
  <si>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</si>
  <si>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</si>
  <si>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</si>
  <si>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</si>
  <si>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</si>
  <si>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</si>
  <si>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</si>
  <si>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</si>
  <si>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</si>
  <si>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</si>
  <si>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</si>
  <si>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</si>
  <si>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</si>
  <si>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</si>
  <si>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</si>
  <si>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</si>
  <si>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</si>
  <si>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</si>
  <si>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</si>
  <si>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</si>
  <si>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</si>
  <si>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</si>
  <si>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</si>
  <si>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</si>
  <si>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</si>
  <si>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</si>
  <si>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</si>
  <si>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</si>
  <si>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</si>
  <si>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</si>
  <si>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</si>
  <si>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</si>
  <si>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</si>
  <si>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</si>
  <si>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</si>
  <si>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</si>
  <si>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</si>
  <si>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</si>
  <si>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</si>
  <si>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</si>
  <si>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</si>
  <si>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</si>
  <si>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</si>
  <si>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</si>
  <si>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</si>
  <si>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</si>
  <si>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</si>
  <si>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</si>
  <si>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</si>
  <si>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</si>
  <si>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</si>
  <si>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</si>
  <si>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</si>
  <si>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</si>
  <si>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</si>
  <si>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</si>
  <si>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</si>
  <si>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</si>
  <si>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</si>
  <si>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</si>
  <si>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</si>
  <si>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</si>
  <si>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</si>
  <si>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</si>
  <si>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</si>
  <si>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</si>
  <si>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</si>
  <si>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</si>
  <si>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</si>
  <si>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</si>
  <si>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</si>
  <si>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</si>
  <si>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</si>
  <si>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</si>
  <si>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</si>
  <si>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</si>
  <si>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</si>
  <si>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</si>
  <si>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</si>
  <si>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</si>
  <si>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</si>
  <si>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</si>
  <si>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</si>
  <si>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</si>
  <si>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</si>
  <si>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</si>
  <si>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</si>
  <si>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</si>
  <si>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</si>
  <si>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</si>
  <si>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</si>
  <si>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</si>
  <si>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</si>
  <si>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</si>
  <si>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</si>
  <si>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</si>
  <si>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</si>
  <si>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</si>
  <si>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</si>
  <si>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</si>
  <si>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</si>
  <si>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</si>
  <si>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</si>
  <si>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</si>
  <si>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</si>
  <si>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</si>
  <si>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</si>
  <si>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</si>
  <si>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</si>
  <si>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</si>
  <si>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</si>
  <si>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</si>
  <si>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</si>
  <si>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</si>
  <si>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</si>
  <si>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</si>
  <si>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</si>
  <si>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</si>
  <si>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</si>
  <si>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</si>
  <si>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</si>
  <si>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</si>
  <si>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</si>
  <si>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</si>
  <si>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</si>
  <si>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</si>
  <si>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</si>
  <si>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</si>
  <si>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</si>
  <si>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</si>
  <si>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</si>
  <si>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</si>
  <si>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</si>
  <si>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</si>
  <si>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</si>
  <si>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</si>
  <si>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</si>
  <si>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</si>
  <si>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</si>
  <si>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</si>
  <si>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</si>
  <si>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</si>
  <si>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</si>
  <si>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</si>
  <si>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</si>
  <si>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</si>
  <si>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</si>
  <si>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</si>
  <si>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</si>
  <si>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</si>
  <si>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</si>
  <si>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</si>
  <si>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</si>
  <si>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</si>
  <si>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</si>
  <si>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</si>
  <si>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</si>
  <si>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</si>
  <si>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</si>
  <si>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</si>
  <si>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</si>
  <si>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</si>
  <si>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</si>
  <si>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</si>
  <si>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</si>
  <si>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</si>
  <si>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</si>
  <si>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</si>
  <si>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</si>
  <si>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</si>
  <si>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</si>
  <si>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</si>
  <si>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</si>
  <si>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</si>
  <si>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</si>
  <si>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</si>
  <si>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</si>
  <si>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</si>
  <si>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</si>
  <si>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</si>
  <si>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</si>
  <si>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</si>
  <si>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</si>
  <si>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</si>
  <si>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</si>
  <si>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</si>
  <si>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</si>
  <si>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</si>
  <si>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</si>
  <si>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</si>
  <si>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</si>
  <si>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</si>
  <si>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</si>
  <si>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</si>
  <si>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</si>
  <si>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</si>
  <si>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</si>
  <si>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</si>
  <si>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</si>
  <si>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</si>
  <si>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</si>
  <si>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</si>
  <si>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</si>
  <si>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</si>
  <si>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</si>
  <si>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</si>
  <si>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</si>
  <si>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</si>
  <si>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</si>
  <si>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</si>
  <si>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</si>
  <si>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</si>
  <si>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</si>
  <si>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</si>
  <si>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</si>
  <si>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</si>
  <si>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</si>
  <si>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</si>
  <si>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</si>
  <si>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</si>
  <si>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</si>
  <si>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</si>
  <si>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</si>
  <si>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</si>
  <si>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</si>
  <si>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</si>
  <si>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</si>
  <si>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</si>
  <si>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</si>
  <si>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</si>
  <si>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</si>
  <si>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</si>
  <si>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</si>
  <si>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</si>
  <si>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</si>
  <si>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</si>
  <si>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</si>
  <si>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</si>
  <si>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</si>
  <si>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</si>
  <si>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</si>
  <si>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</si>
  <si>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</si>
  <si>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</si>
  <si>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</si>
  <si>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</si>
  <si>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</si>
  <si>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</si>
  <si>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</si>
  <si>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</si>
  <si>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</si>
  <si>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</si>
  <si>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</si>
  <si>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</si>
  <si>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</si>
  <si>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</si>
  <si>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</si>
  <si>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</si>
  <si>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</si>
  <si>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</si>
  <si>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</si>
  <si>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</si>
  <si>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</si>
  <si>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</si>
  <si>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</si>
  <si>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</si>
  <si>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</si>
  <si>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</si>
  <si>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</si>
  <si>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</si>
  <si>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</si>
  <si>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</si>
  <si>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</si>
  <si>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</si>
  <si>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</si>
  <si>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</si>
  <si>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</si>
  <si>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</si>
  <si>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</si>
  <si>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</si>
  <si>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</si>
  <si>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</si>
  <si>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</si>
  <si>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</si>
  <si>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</si>
  <si>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</si>
  <si>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</si>
  <si>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</si>
  <si>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</si>
  <si>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</si>
  <si>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</si>
  <si>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</si>
  <si>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</si>
  <si>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</si>
  <si>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</si>
  <si>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</si>
  <si>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</si>
  <si>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</si>
  <si>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</si>
  <si>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</si>
  <si>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</si>
  <si>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</si>
  <si>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</si>
  <si>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</si>
  <si>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</si>
  <si>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</si>
  <si>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</si>
  <si>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</si>
  <si>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</si>
  <si>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</si>
  <si>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</si>
  <si>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</si>
  <si>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</si>
  <si>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</si>
  <si>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</si>
  <si>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</si>
  <si>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</si>
  <si>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</si>
  <si>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</si>
  <si>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</si>
  <si>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</si>
  <si>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</si>
  <si>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</si>
  <si>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</si>
  <si>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</si>
  <si>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</si>
  <si>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</si>
  <si>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</si>
  <si>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</si>
  <si>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</si>
  <si>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</si>
  <si>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</si>
  <si>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</si>
  <si>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</si>
  <si>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</si>
  <si>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</si>
  <si>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</si>
  <si>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</si>
  <si>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</si>
  <si>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</si>
  <si>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</si>
  <si>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</si>
  <si>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</si>
  <si>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</si>
  <si>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</si>
  <si>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</si>
  <si>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</si>
  <si>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</si>
  <si>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</si>
  <si>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</si>
  <si>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</si>
  <si>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</si>
  <si>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</si>
  <si>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</si>
  <si>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</si>
  <si>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</si>
  <si>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</si>
  <si>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</si>
  <si>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</si>
  <si>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</si>
  <si>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</si>
  <si>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</si>
  <si>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</si>
  <si>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</si>
  <si>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</si>
  <si>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</si>
  <si>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</si>
  <si>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</si>
  <si>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</si>
  <si>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</si>
  <si>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</si>
  <si>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</si>
  <si>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</si>
  <si>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</si>
  <si>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</si>
  <si>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</si>
  <si>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</si>
  <si>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</si>
  <si>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</si>
  <si>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</si>
  <si>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</si>
  <si>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</si>
  <si>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</si>
  <si>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</si>
  <si>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</si>
  <si>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</si>
  <si>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</si>
  <si>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</si>
  <si>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</si>
  <si>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</si>
  <si>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</si>
  <si>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</si>
  <si>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</si>
  <si>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</si>
  <si>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</si>
  <si>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</si>
  <si>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</si>
  <si>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</si>
  <si>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</si>
  <si>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</si>
  <si>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</si>
  <si>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</si>
  <si>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</si>
  <si>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</si>
  <si>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</si>
  <si>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</si>
  <si>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</si>
  <si>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</si>
  <si>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</si>
  <si>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</si>
  <si>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</si>
  <si>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</si>
  <si>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</si>
  <si>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</si>
  <si>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</si>
  <si>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</si>
  <si>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</si>
  <si>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</si>
  <si>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</si>
  <si>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</si>
  <si>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</si>
  <si>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</si>
  <si>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</si>
  <si>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</si>
  <si>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</si>
  <si>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</si>
  <si>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</si>
  <si>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</si>
  <si>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</si>
  <si>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</si>
  <si>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</si>
  <si>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</si>
  <si>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</si>
  <si>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</si>
  <si>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</si>
  <si>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</si>
  <si>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</si>
  <si>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</si>
  <si>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</si>
  <si>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</si>
  <si>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</si>
  <si>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</si>
  <si>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</si>
  <si>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</si>
  <si>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</si>
  <si>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</si>
  <si>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</si>
  <si>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</si>
  <si>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</si>
  <si>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</si>
  <si>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</si>
  <si>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</si>
  <si>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</si>
  <si>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</si>
  <si>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</si>
  <si>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</si>
  <si>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</si>
  <si>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</si>
  <si>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</si>
  <si>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</si>
  <si>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</si>
  <si>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</si>
  <si>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</si>
  <si>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</si>
  <si>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</si>
  <si>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</si>
  <si>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</si>
  <si>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</si>
  <si>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</si>
  <si>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</si>
  <si>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</si>
  <si>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</si>
  <si>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</si>
  <si>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</si>
  <si>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</si>
  <si>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</si>
  <si>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</si>
  <si>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</si>
  <si>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</si>
  <si>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</si>
  <si>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</si>
  <si>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</si>
  <si>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</si>
  <si>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</si>
  <si>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</si>
  <si>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</si>
  <si>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</si>
  <si>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</si>
  <si>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</si>
  <si>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</si>
  <si>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</si>
  <si>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</si>
  <si>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</si>
  <si>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</si>
  <si>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</si>
  <si>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</si>
  <si>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</si>
  <si>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</si>
  <si>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</si>
  <si>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</si>
  <si>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</si>
  <si>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</si>
  <si>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</si>
  <si>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</si>
  <si>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</si>
  <si>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</si>
  <si>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</si>
  <si>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</si>
  <si>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</si>
  <si>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</si>
  <si>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</si>
  <si>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</si>
  <si>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</si>
  <si>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</si>
  <si>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</si>
  <si>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</si>
  <si>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</si>
  <si>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</si>
  <si>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</si>
  <si>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</si>
  <si>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</si>
  <si>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</si>
  <si>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</si>
  <si>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</si>
  <si>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</si>
  <si>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</si>
  <si>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</si>
  <si>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</si>
  <si>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</si>
  <si>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</si>
  <si>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</si>
  <si>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</si>
  <si>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</si>
  <si>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</si>
  <si>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</si>
  <si>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</si>
  <si>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</si>
  <si>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</si>
  <si>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</si>
  <si>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</si>
  <si>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</si>
  <si>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</si>
  <si>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</si>
  <si>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</si>
  <si>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</si>
  <si>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</si>
  <si>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</si>
  <si>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</si>
  <si>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</si>
  <si>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</si>
  <si>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</si>
  <si>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</si>
  <si>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</si>
  <si>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</si>
  <si>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</si>
  <si>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</si>
  <si>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</si>
  <si>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</si>
  <si>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</si>
  <si>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</si>
  <si>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</si>
  <si>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</si>
  <si>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</si>
  <si>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</si>
  <si>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</si>
  <si>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</si>
  <si>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</si>
  <si>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</si>
  <si>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</si>
  <si>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</si>
  <si>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</si>
  <si>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</si>
  <si>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</si>
  <si>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</si>
  <si>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</si>
  <si>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</si>
  <si>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</si>
  <si>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</si>
  <si>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</si>
  <si>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</si>
  <si>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</si>
  <si>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</si>
  <si>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</si>
  <si>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</si>
  <si>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</si>
  <si>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</si>
  <si>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</si>
  <si>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</si>
  <si>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</si>
  <si>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</si>
  <si>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</si>
  <si>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</si>
  <si>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</si>
  <si>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</si>
  <si>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</si>
  <si>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</si>
  <si>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</si>
  <si>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</si>
  <si>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</si>
  <si>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</si>
  <si>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</si>
  <si>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</si>
  <si>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</si>
  <si>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</si>
  <si>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</si>
  <si>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</si>
  <si>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</si>
  <si>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</si>
  <si>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</si>
  <si>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</si>
  <si>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</si>
  <si>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</si>
  <si>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</si>
  <si>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</si>
  <si>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</si>
  <si>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</si>
  <si>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</si>
  <si>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</si>
  <si>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</si>
  <si>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</si>
  <si>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</si>
  <si>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</si>
  <si>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</si>
  <si>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</si>
  <si>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</si>
  <si>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</si>
  <si>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</si>
  <si>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</si>
  <si>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</si>
  <si>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</si>
  <si>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</si>
  <si>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</si>
  <si>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</si>
  <si>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</si>
  <si>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</si>
  <si>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</si>
  <si>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</si>
  <si>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</si>
  <si>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</si>
  <si>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</si>
  <si>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</si>
  <si>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</si>
  <si>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</si>
  <si>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</si>
  <si>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</si>
  <si>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</si>
  <si>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</si>
  <si>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</si>
  <si>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</si>
  <si>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</si>
  <si>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</si>
  <si>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</si>
  <si>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</si>
  <si>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</si>
  <si>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</si>
  <si>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</si>
  <si>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</si>
  <si>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</si>
  <si>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</si>
  <si>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</si>
  <si>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</si>
  <si>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</si>
  <si>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</si>
  <si>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</si>
  <si>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</si>
  <si>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</si>
  <si>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</si>
  <si>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</si>
  <si>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</si>
  <si>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</si>
  <si>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</si>
  <si>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</si>
  <si>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</si>
  <si>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</si>
  <si>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</si>
  <si>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</si>
  <si>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</si>
  <si>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</si>
  <si>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</si>
  <si>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</si>
  <si>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</si>
  <si>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</si>
  <si>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</si>
  <si>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</si>
  <si>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</si>
  <si>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</si>
  <si>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</si>
  <si>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</si>
  <si>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</si>
  <si>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</si>
  <si>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</si>
  <si>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</si>
  <si>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</si>
  <si>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</si>
  <si>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</si>
  <si>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</si>
  <si>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</si>
  <si>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</si>
  <si>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</si>
  <si>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</si>
  <si>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</si>
  <si>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</si>
  <si>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</si>
  <si>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</si>
  <si>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</si>
  <si>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</si>
  <si>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</si>
  <si>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</si>
  <si>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</si>
  <si>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</si>
  <si>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</si>
  <si>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</si>
  <si>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</si>
  <si>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</si>
  <si>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</si>
  <si>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</si>
  <si>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</si>
  <si>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</si>
  <si>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</si>
  <si>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</si>
  <si>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</si>
  <si>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</si>
  <si>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</si>
  <si>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</si>
  <si>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</si>
  <si>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</si>
  <si>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</si>
  <si>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</si>
  <si>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</si>
  <si>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</si>
  <si>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</si>
  <si>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</si>
  <si>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</si>
  <si>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</si>
  <si>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</si>
  <si>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</si>
  <si>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</si>
  <si>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</si>
  <si>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</si>
  <si>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</si>
  <si>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</si>
  <si>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</si>
  <si>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</si>
  <si>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</si>
  <si>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</si>
  <si>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</si>
  <si>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</si>
  <si>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</si>
  <si>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</si>
  <si>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</si>
  <si>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</si>
  <si>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</si>
  <si>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</si>
  <si>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</si>
  <si>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</si>
  <si>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</si>
  <si>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</si>
  <si>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</si>
  <si>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</si>
  <si>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</si>
  <si>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</si>
  <si>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</si>
  <si>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</si>
  <si>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</si>
  <si>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</si>
  <si>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</si>
  <si>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</si>
  <si>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</si>
  <si>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</si>
  <si>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</si>
  <si>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</si>
  <si>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</si>
  <si>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</si>
  <si>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</si>
  <si>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</si>
  <si>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</si>
  <si>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</si>
  <si>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</si>
  <si>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</si>
  <si>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</si>
  <si>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</si>
  <si>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</si>
  <si>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</si>
  <si>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</si>
  <si>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</si>
  <si>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</si>
  <si>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</si>
  <si>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</si>
  <si>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</si>
  <si>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</si>
  <si>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</si>
  <si>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</si>
  <si>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</si>
  <si>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</si>
  <si>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</si>
  <si>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</si>
  <si>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</si>
  <si>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</si>
  <si>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</si>
  <si>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</si>
  <si>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</si>
  <si>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</si>
  <si>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</si>
  <si>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</si>
  <si>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</si>
  <si>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</si>
  <si>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</si>
  <si>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</si>
  <si>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</si>
  <si>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</si>
  <si>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</si>
  <si>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</si>
  <si>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</si>
  <si>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</si>
  <si>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</si>
  <si>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</si>
  <si>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</si>
  <si>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</si>
  <si>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</si>
  <si>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</si>
  <si>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</si>
  <si>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</si>
  <si>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</si>
  <si>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</si>
  <si>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</si>
  <si>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</si>
  <si>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</si>
  <si>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</si>
  <si>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</si>
  <si>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</si>
  <si>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</si>
  <si>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</si>
  <si>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</si>
  <si>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</si>
  <si>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</si>
  <si>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</si>
  <si>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</si>
  <si>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</si>
  <si>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</si>
  <si>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</si>
  <si>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</si>
  <si>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</si>
  <si>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</si>
  <si>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</si>
  <si>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</si>
  <si>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</si>
  <si>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</si>
  <si>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</si>
  <si>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</si>
  <si>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</si>
  <si>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</si>
  <si>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</si>
  <si>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</si>
  <si>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</si>
  <si>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</si>
  <si>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</si>
  <si>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</si>
  <si>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</si>
  <si>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</si>
  <si>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</si>
  <si>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</si>
  <si>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</si>
  <si>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</si>
  <si>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</si>
  <si>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</si>
  <si>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</si>
  <si>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</si>
  <si>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</si>
  <si>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</si>
  <si>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</si>
  <si>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</si>
  <si>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</si>
  <si>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</si>
  <si>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</si>
  <si>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</si>
  <si>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</si>
  <si>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</si>
  <si>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</si>
  <si>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</si>
  <si>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</si>
  <si>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</si>
  <si>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</si>
  <si>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</si>
  <si>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</si>
  <si>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</si>
  <si>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</si>
  <si>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</si>
  <si>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</si>
  <si>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</si>
  <si>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</si>
  <si>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</si>
  <si>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</si>
  <si>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</si>
  <si>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</si>
  <si>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</si>
  <si>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</si>
  <si>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</si>
  <si>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</si>
  <si>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</si>
  <si>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</si>
  <si>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</si>
  <si>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</si>
  <si>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</si>
  <si>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</si>
  <si>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</si>
  <si>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</si>
  <si>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</si>
  <si>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</si>
  <si>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</si>
  <si>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</si>
  <si>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</si>
  <si>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</si>
  <si>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</si>
  <si>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</si>
  <si>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</si>
  <si>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</si>
  <si>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</si>
  <si>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</si>
  <si>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</si>
  <si>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</si>
  <si>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</si>
  <si>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</si>
  <si>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</si>
  <si>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</si>
  <si>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</si>
  <si>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</si>
  <si>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</si>
  <si>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</si>
  <si>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</si>
  <si>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</si>
  <si>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</si>
  <si>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</si>
  <si>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</si>
  <si>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</si>
  <si>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</si>
  <si>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</si>
  <si>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</si>
  <si>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</si>
  <si>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</si>
  <si>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</si>
  <si>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</si>
  <si>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</si>
  <si>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</si>
  <si>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</si>
  <si>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</si>
  <si>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</si>
  <si>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</si>
  <si>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</si>
  <si>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</si>
  <si>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</si>
  <si>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</si>
  <si>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</si>
  <si>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</si>
  <si>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</si>
  <si>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</si>
  <si>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</si>
  <si>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</si>
  <si>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</si>
  <si>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</si>
  <si>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</si>
  <si>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</si>
  <si>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</si>
  <si>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</si>
  <si>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</si>
  <si>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</si>
  <si>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</si>
  <si>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</si>
  <si>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</si>
  <si>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</si>
  <si>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</si>
  <si>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</si>
  <si>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</si>
  <si>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</si>
  <si>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</si>
  <si>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</si>
  <si>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</si>
  <si>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</si>
  <si>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</si>
  <si>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</si>
  <si>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</si>
  <si>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</si>
  <si>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</si>
  <si>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</si>
  <si>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</si>
  <si>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</si>
  <si>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</si>
  <si>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</si>
  <si>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</si>
  <si>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</si>
  <si>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</si>
  <si>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</si>
  <si>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</si>
  <si>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</si>
  <si>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</si>
  <si>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</si>
  <si>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</si>
  <si>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</si>
  <si>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</si>
  <si>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</si>
  <si>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</si>
  <si>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</si>
  <si>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</si>
  <si>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</si>
  <si>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</si>
  <si>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</si>
  <si>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</si>
  <si>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</si>
  <si>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</si>
  <si>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</si>
  <si>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</si>
  <si>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</si>
  <si>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</si>
  <si>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</si>
  <si>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</si>
  <si>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</si>
  <si>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</si>
  <si>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</si>
  <si>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</si>
  <si>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</si>
  <si>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</si>
  <si>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</si>
  <si>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</si>
  <si>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</si>
  <si>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</si>
  <si>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</si>
  <si>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</si>
  <si>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</si>
  <si>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</si>
  <si>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</si>
  <si>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</si>
  <si>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</si>
  <si>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</si>
  <si>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</si>
  <si>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</si>
  <si>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</si>
  <si>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</si>
  <si>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</si>
  <si>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</si>
  <si>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</si>
  <si>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</si>
  <si>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</si>
  <si>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</si>
  <si>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</si>
  <si>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</si>
  <si>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</si>
  <si>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</si>
  <si>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</si>
  <si>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</si>
  <si>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</si>
  <si>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</si>
  <si>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</si>
  <si>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</si>
  <si>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</si>
  <si>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</si>
  <si>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</si>
  <si>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</si>
  <si>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</si>
  <si>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</si>
  <si>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</si>
  <si>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</si>
  <si>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</si>
  <si>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</si>
  <si>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</si>
  <si>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</si>
  <si>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</si>
  <si>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</si>
  <si>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</si>
  <si>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</si>
  <si>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</si>
  <si>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</si>
  <si>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</si>
  <si>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</si>
  <si>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</si>
  <si>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</si>
  <si>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</si>
  <si>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</si>
  <si>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</si>
  <si>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</si>
  <si>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</si>
  <si>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</si>
  <si>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</si>
  <si>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</si>
  <si>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</si>
  <si>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</si>
  <si>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</si>
  <si>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</si>
  <si>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</si>
  <si>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</si>
  <si>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</si>
  <si>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</si>
  <si>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</si>
  <si>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</si>
  <si>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</si>
  <si>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</si>
  <si>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</si>
  <si>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</si>
  <si>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</si>
  <si>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</si>
  <si>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</si>
  <si>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</si>
  <si>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</si>
  <si>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</si>
  <si>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</si>
  <si>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</si>
  <si>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</si>
  <si>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</si>
  <si>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</si>
  <si>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</si>
  <si>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</si>
  <si>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</si>
  <si>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</si>
  <si>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</si>
  <si>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</si>
  <si>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</si>
  <si>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</si>
  <si>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</si>
  <si>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</si>
  <si>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</si>
  <si>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</si>
  <si>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</si>
  <si>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</si>
  <si>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</si>
  <si>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</si>
  <si>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</si>
  <si>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</si>
  <si>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</si>
  <si>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</si>
  <si>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</si>
  <si>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</si>
  <si>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</si>
  <si>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</si>
  <si>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</si>
  <si>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</si>
  <si>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</si>
  <si>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</si>
  <si>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</si>
  <si>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</si>
  <si>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</si>
  <si>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</si>
  <si>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</si>
  <si>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</si>
  <si>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</si>
  <si>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</si>
  <si>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</si>
  <si>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</si>
  <si>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</si>
  <si>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</si>
  <si>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</si>
  <si>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</si>
  <si>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</si>
  <si>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</si>
  <si>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</si>
  <si>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</si>
  <si>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</si>
  <si>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</si>
  <si>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</si>
  <si>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</si>
  <si>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</si>
  <si>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</si>
  <si>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</si>
  <si>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</si>
  <si>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</si>
  <si>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</si>
  <si>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</si>
  <si>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</si>
  <si>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</si>
  <si>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</si>
  <si>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</si>
  <si>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</si>
  <si>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</si>
  <si>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</si>
  <si>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</si>
  <si>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</si>
  <si>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</si>
  <si>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</si>
  <si>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</si>
  <si>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</si>
  <si>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</si>
  <si>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</si>
  <si>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</si>
  <si>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</si>
  <si>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</si>
  <si>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</si>
  <si>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</si>
  <si>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</si>
  <si>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</si>
  <si>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</si>
  <si>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</si>
  <si>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</si>
  <si>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</si>
  <si>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</si>
  <si>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</si>
  <si>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</si>
  <si>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</si>
  <si>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</si>
  <si>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</si>
  <si>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</si>
  <si>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</si>
  <si>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</si>
  <si>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</si>
  <si>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</si>
  <si>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</si>
  <si>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</si>
  <si>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</si>
  <si>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</si>
  <si>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</si>
  <si>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</si>
  <si>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</si>
  <si>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</si>
  <si>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</si>
  <si>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</si>
  <si>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</si>
  <si>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</si>
  <si>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</si>
  <si>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</si>
  <si>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</si>
  <si>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</si>
  <si>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</si>
  <si>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</si>
  <si>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</si>
  <si>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</si>
  <si>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</si>
  <si>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</si>
  <si>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</si>
  <si>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</si>
  <si>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</si>
  <si>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</si>
  <si>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</si>
  <si>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</si>
  <si>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</si>
  <si>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</si>
  <si>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</si>
  <si>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</si>
  <si>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</si>
  <si>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</si>
  <si>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</si>
  <si>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</si>
  <si>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</si>
  <si>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</si>
  <si>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</si>
  <si>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</si>
  <si>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</si>
  <si>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</si>
  <si>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</si>
  <si>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</si>
  <si>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</si>
  <si>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</si>
  <si>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</si>
  <si>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</si>
  <si>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</si>
  <si>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</si>
  <si>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</si>
  <si>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</si>
  <si>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</si>
  <si>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</si>
  <si>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</si>
  <si>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</si>
  <si>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</si>
  <si>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</si>
  <si>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</si>
  <si>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</si>
  <si>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</si>
  <si>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</si>
  <si>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</si>
  <si>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</si>
  <si>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</si>
  <si>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</si>
  <si>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</si>
  <si>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</si>
  <si>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</si>
  <si>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</si>
  <si>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</si>
  <si>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</si>
  <si>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</si>
  <si>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</si>
  <si>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</si>
  <si>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</si>
  <si>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</si>
  <si>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</si>
  <si>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</si>
  <si>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</si>
  <si>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</si>
  <si>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</si>
  <si>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</si>
  <si>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</si>
  <si>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</si>
  <si>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</si>
  <si>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</si>
  <si>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</si>
  <si>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</si>
  <si>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</si>
  <si>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</si>
  <si>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</si>
  <si>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</si>
  <si>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</si>
  <si>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</si>
  <si>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</si>
  <si>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</si>
  <si>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</si>
  <si>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</si>
  <si>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</si>
  <si>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</si>
  <si>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</si>
  <si>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</si>
  <si>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</si>
  <si>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</si>
  <si>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</si>
  <si>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</si>
  <si>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</si>
  <si>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</si>
  <si>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</si>
  <si>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</si>
  <si>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</si>
  <si>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</si>
  <si>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</si>
  <si>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</si>
  <si>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</si>
  <si>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</si>
  <si>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</si>
  <si>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</si>
  <si>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</si>
  <si>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</si>
  <si>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</si>
  <si>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</si>
  <si>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</si>
  <si>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</si>
  <si>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</si>
  <si>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</si>
  <si>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</si>
  <si>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</si>
  <si>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</si>
  <si>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</si>
  <si>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</si>
  <si>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</si>
  <si>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</si>
  <si>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</si>
  <si>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</si>
  <si>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</si>
  <si>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</si>
  <si>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</si>
  <si>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</si>
  <si>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</si>
  <si>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</si>
  <si>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</si>
  <si>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</si>
  <si>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</si>
  <si>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</si>
  <si>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</si>
  <si>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</si>
  <si>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</si>
  <si>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</si>
  <si>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</si>
  <si>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</si>
  <si>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</si>
  <si>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</si>
  <si>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</si>
  <si>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</si>
  <si>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</si>
  <si>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</si>
  <si>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</si>
  <si>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</si>
  <si>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</si>
  <si>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</si>
  <si>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</si>
  <si>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</si>
  <si>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</si>
  <si>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</si>
  <si>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</si>
  <si>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</si>
  <si>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</si>
  <si>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</si>
  <si>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</si>
  <si>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</si>
  <si>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</si>
  <si>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</si>
  <si>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</si>
  <si>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</si>
  <si>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</si>
  <si>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</si>
  <si>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</si>
  <si>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</si>
  <si>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</si>
  <si>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</si>
  <si>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</si>
  <si>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</si>
  <si>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</si>
  <si>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</si>
  <si>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</si>
  <si>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</si>
  <si>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</si>
  <si>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</si>
  <si>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</si>
  <si>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</si>
  <si>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</si>
  <si>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</si>
  <si>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</si>
  <si>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</si>
  <si>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</si>
  <si>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</si>
  <si>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</si>
  <si>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</si>
  <si>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</si>
  <si>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</si>
  <si>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</si>
  <si>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</si>
  <si>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</si>
  <si>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</si>
  <si>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</si>
  <si>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</si>
  <si>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</si>
  <si>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</si>
  <si>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</si>
  <si>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</si>
  <si>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</si>
  <si>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</si>
  <si>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</si>
  <si>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</si>
  <si>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</si>
  <si>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</si>
  <si>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</si>
  <si>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</si>
  <si>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</si>
  <si>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</si>
  <si>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</si>
  <si>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</si>
  <si>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</si>
  <si>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</si>
  <si>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</si>
  <si>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</si>
  <si>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</si>
  <si>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</si>
  <si>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</si>
  <si>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</si>
  <si>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</si>
  <si>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</si>
  <si>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</si>
  <si>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</si>
  <si>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</si>
  <si>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</si>
  <si>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</si>
  <si>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</si>
  <si>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</si>
  <si>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</si>
  <si>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</si>
  <si>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</si>
  <si>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</si>
  <si>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</si>
  <si>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</si>
  <si>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</si>
  <si>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</si>
  <si>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</si>
  <si>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</si>
  <si>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</si>
  <si>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</si>
  <si>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</si>
  <si>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</si>
  <si>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</si>
  <si>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</si>
  <si>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</si>
  <si>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</si>
  <si>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</si>
  <si>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</si>
  <si>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</si>
  <si>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</si>
  <si>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</si>
  <si>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</si>
  <si>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</si>
  <si>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</si>
  <si>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</si>
  <si>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</si>
  <si>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</si>
  <si>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</si>
  <si>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</si>
  <si>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</si>
  <si>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</si>
  <si>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</si>
  <si>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</si>
  <si>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</si>
  <si>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</si>
  <si>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</si>
  <si>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</si>
  <si>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</si>
  <si>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</si>
  <si>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</si>
  <si>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</si>
  <si>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</si>
  <si>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</si>
  <si>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</si>
  <si>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</si>
  <si>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</si>
  <si>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</si>
  <si>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</si>
  <si>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</si>
  <si>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</si>
  <si>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</si>
  <si>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</si>
  <si>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</si>
  <si>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</si>
  <si>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</si>
  <si>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</si>
  <si>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</si>
  <si>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</si>
  <si>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</si>
  <si>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</si>
  <si>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</si>
  <si>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</si>
  <si>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</si>
  <si>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</si>
  <si>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</si>
  <si>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</si>
  <si>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</si>
  <si>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</si>
  <si>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</si>
  <si>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</si>
  <si>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</si>
  <si>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</si>
  <si>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</si>
  <si>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</si>
  <si>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</si>
  <si>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</si>
  <si>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</si>
  <si>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</si>
  <si>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</si>
  <si>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</si>
  <si>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</si>
  <si>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</si>
  <si>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</si>
  <si>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</si>
  <si>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</si>
  <si>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</si>
  <si>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</si>
  <si>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</si>
  <si>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</si>
  <si>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</si>
  <si>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</si>
  <si>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</si>
  <si>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</si>
  <si>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</si>
  <si>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</si>
  <si>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</si>
  <si>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</si>
  <si>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</si>
  <si>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</si>
  <si>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</si>
  <si>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</si>
  <si>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</si>
  <si>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</si>
  <si>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</si>
  <si>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</si>
  <si>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</si>
  <si>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</si>
  <si>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</si>
  <si>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</si>
  <si>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</si>
  <si>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</si>
  <si>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</si>
  <si>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</si>
  <si>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</si>
  <si>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</si>
  <si>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</si>
  <si>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</si>
  <si>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</si>
  <si>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</si>
  <si>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</si>
  <si>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</si>
  <si>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</si>
  <si>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</si>
  <si>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</si>
  <si>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</si>
  <si>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</si>
  <si>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</si>
  <si>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</si>
  <si>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</si>
  <si>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</si>
  <si>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</si>
  <si>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</si>
  <si>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</si>
  <si>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</si>
  <si>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</si>
  <si>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</si>
  <si>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</si>
  <si>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</si>
  <si>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</si>
  <si>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</si>
  <si>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</si>
  <si>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</si>
  <si>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</si>
  <si>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</si>
  <si>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</si>
  <si>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</si>
  <si>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</si>
  <si>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</si>
  <si>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</si>
  <si>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</si>
  <si>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</si>
  <si>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</si>
  <si>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</si>
  <si>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</si>
  <si>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</si>
  <si>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</si>
  <si>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</si>
  <si>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</si>
  <si>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</si>
  <si>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</si>
  <si>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</si>
  <si>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</si>
  <si>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</si>
  <si>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</si>
  <si>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</si>
  <si>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</si>
  <si>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</si>
  <si>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</si>
  <si>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</si>
  <si>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</si>
  <si>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</si>
  <si>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</si>
  <si>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</si>
  <si>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</si>
  <si>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</si>
  <si>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</si>
  <si>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</si>
  <si>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</si>
  <si>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</si>
  <si>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</si>
  <si>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</si>
  <si>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</si>
  <si>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</si>
  <si>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</si>
  <si>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</si>
  <si>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</si>
  <si>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</si>
  <si>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</si>
  <si>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</si>
  <si>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</si>
  <si>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</si>
  <si>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</si>
  <si>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</si>
  <si>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</si>
  <si>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</si>
  <si>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</si>
  <si>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</si>
  <si>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</si>
  <si>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</si>
  <si>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</si>
  <si>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</si>
  <si>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</si>
  <si>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</si>
  <si>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</si>
  <si>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</si>
  <si>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</si>
  <si>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</si>
  <si>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</si>
  <si>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</si>
  <si>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</si>
  <si>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</si>
  <si>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</si>
  <si>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</si>
  <si>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</si>
  <si>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</si>
  <si>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</si>
  <si>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</si>
  <si>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</si>
  <si>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</si>
  <si>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</si>
  <si>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</si>
  <si>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</si>
  <si>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</si>
  <si>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</si>
  <si>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</si>
  <si>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</si>
  <si>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</si>
  <si>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</si>
  <si>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</si>
  <si>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</si>
  <si>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</si>
  <si>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</si>
  <si>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</si>
  <si>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</si>
  <si>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</si>
  <si>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</si>
  <si>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</si>
  <si>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</si>
  <si>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</si>
  <si>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</si>
  <si>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</si>
  <si>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</si>
  <si>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</si>
  <si>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</si>
  <si>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</si>
  <si>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</si>
  <si>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</si>
  <si>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</si>
  <si>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</si>
  <si>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</si>
  <si>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</si>
  <si>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</si>
  <si>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</si>
  <si>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</si>
  <si>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</si>
  <si>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</si>
  <si>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</si>
  <si>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</si>
  <si>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</si>
  <si>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</si>
  <si>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</si>
  <si>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</si>
  <si>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</si>
  <si>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</si>
  <si>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</si>
  <si>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</si>
  <si>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</si>
  <si>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</si>
  <si>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</si>
  <si>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</si>
  <si>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</si>
  <si>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</si>
  <si>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</si>
  <si>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</si>
  <si>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</si>
  <si>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</si>
  <si>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</si>
  <si>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</si>
  <si>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</si>
  <si>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</si>
  <si>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</si>
  <si>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</si>
  <si>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</si>
  <si>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</si>
  <si>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</si>
  <si>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</si>
  <si>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</si>
  <si>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</si>
  <si>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</si>
  <si>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</si>
  <si>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</si>
  <si>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</si>
  <si>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</si>
  <si>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</si>
  <si>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</si>
  <si>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</si>
  <si>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</si>
  <si>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</si>
  <si>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</si>
  <si>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</si>
  <si>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</si>
  <si>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</si>
  <si>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</si>
  <si>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</si>
  <si>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</si>
  <si>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</si>
  <si>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</si>
  <si>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</si>
  <si>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</si>
  <si>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</si>
  <si>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</si>
  <si>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</si>
  <si>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</si>
  <si>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</si>
  <si>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</si>
  <si>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</si>
  <si>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</si>
  <si>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</si>
  <si>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</si>
  <si>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</si>
  <si>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</si>
  <si>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</si>
  <si>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</si>
  <si>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</si>
  <si>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</si>
  <si>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</si>
  <si>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</si>
  <si>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</si>
  <si>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</si>
  <si>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</si>
  <si>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</si>
  <si>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</si>
  <si>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</si>
  <si>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</si>
  <si>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</si>
  <si>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</si>
  <si>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</si>
  <si>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</si>
  <si>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</si>
  <si>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</si>
  <si>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</si>
  <si>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</si>
  <si>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</si>
  <si>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</si>
  <si>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</si>
  <si>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</si>
  <si>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</si>
  <si>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</si>
  <si>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</si>
  <si>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</si>
  <si>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</si>
  <si>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</si>
  <si>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</si>
  <si>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</si>
  <si>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</si>
  <si>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</si>
  <si>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</si>
  <si>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</si>
  <si>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</si>
  <si>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</si>
  <si>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</si>
  <si>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</si>
  <si>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</si>
  <si>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</si>
  <si>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</si>
  <si>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</si>
  <si>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</si>
  <si>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</si>
  <si>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</si>
  <si>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</si>
  <si>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</si>
  <si>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</si>
  <si>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</si>
  <si>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</si>
  <si>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</si>
  <si>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</si>
  <si>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</si>
  <si>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</si>
  <si>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</si>
  <si>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</si>
  <si>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</si>
  <si>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</si>
  <si>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</si>
  <si>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</si>
  <si>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</si>
  <si>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</si>
  <si>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</si>
  <si>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</si>
  <si>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</si>
  <si>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</si>
  <si>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</si>
  <si>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</si>
  <si>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</si>
  <si>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</si>
  <si>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</si>
  <si>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</si>
  <si>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</si>
  <si>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</si>
  <si>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</si>
  <si>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</si>
  <si>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</si>
  <si>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</si>
  <si>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</si>
  <si>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</si>
  <si>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</si>
  <si>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</si>
  <si>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</si>
  <si>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</si>
  <si>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</si>
  <si>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</si>
  <si>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</si>
  <si>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</si>
  <si>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</si>
  <si>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</si>
  <si>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</si>
  <si>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</si>
  <si>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</si>
  <si>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</si>
  <si>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</si>
  <si>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</si>
  <si>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</si>
  <si>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</si>
  <si>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</si>
  <si>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</si>
  <si>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</si>
  <si>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</si>
  <si>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</si>
  <si>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</si>
  <si>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</si>
  <si>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</si>
  <si>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</si>
  <si>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</si>
  <si>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</si>
  <si>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</si>
  <si>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</si>
  <si>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</si>
  <si>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</si>
  <si>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</si>
  <si>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</si>
  <si>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</si>
  <si>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</si>
  <si>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</si>
  <si>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</si>
  <si>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</si>
  <si>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</si>
  <si>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</si>
  <si>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</si>
  <si>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</si>
  <si>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</si>
  <si>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</si>
  <si>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</si>
  <si>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</si>
  <si>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</si>
  <si>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</si>
  <si>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</si>
  <si>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</si>
  <si>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</si>
  <si>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</si>
  <si>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</si>
  <si>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</si>
  <si>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</si>
  <si>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</si>
  <si>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</si>
  <si>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</si>
  <si>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</si>
  <si>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</si>
  <si>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</si>
  <si>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</si>
  <si>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</si>
  <si>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</si>
  <si>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</si>
  <si>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</si>
  <si>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</si>
  <si>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</si>
  <si>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</si>
  <si>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</si>
  <si>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</si>
  <si>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</si>
  <si>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</si>
  <si>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</si>
  <si>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</si>
  <si>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</si>
  <si>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</si>
  <si>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</si>
  <si>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</si>
  <si>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</si>
  <si>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</si>
  <si>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</si>
  <si>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</si>
  <si>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</si>
  <si>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</si>
  <si>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</si>
  <si>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</si>
  <si>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</si>
  <si>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</si>
  <si>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</si>
  <si>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</si>
  <si>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</si>
  <si>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</si>
  <si>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</si>
  <si>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</si>
  <si>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</si>
  <si>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</si>
  <si>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</si>
  <si>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</si>
  <si>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</si>
  <si>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</si>
  <si>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</si>
  <si>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</si>
  <si>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</si>
  <si>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</si>
  <si>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</si>
  <si>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</si>
  <si>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</si>
  <si>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</si>
  <si>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</si>
  <si>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</si>
  <si>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</si>
  <si>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</si>
  <si>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</si>
  <si>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</si>
  <si>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</si>
  <si>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</si>
  <si>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</si>
  <si>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</si>
  <si>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</si>
  <si>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</si>
  <si>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</si>
  <si>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</si>
  <si>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</si>
  <si>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</si>
  <si>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</si>
  <si>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</si>
  <si>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</si>
  <si>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</si>
  <si>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</si>
  <si>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</si>
  <si>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</si>
  <si>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</si>
  <si>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</si>
  <si>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</si>
  <si>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</si>
  <si>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</si>
  <si>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</si>
  <si>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</si>
  <si>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</si>
  <si>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</si>
  <si>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</si>
  <si>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</si>
  <si>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</si>
  <si>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</si>
  <si>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</si>
  <si>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</si>
  <si>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</si>
  <si>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</si>
  <si>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</si>
  <si>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</si>
  <si>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</si>
  <si>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</si>
  <si>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</si>
  <si>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</si>
  <si>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</si>
  <si>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</si>
  <si>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</si>
  <si>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</si>
  <si>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</si>
  <si>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</si>
  <si>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</si>
  <si>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</si>
  <si>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</si>
  <si>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</si>
  <si>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</si>
  <si>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</si>
  <si>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</si>
  <si>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</si>
  <si>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</si>
  <si>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</si>
  <si>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</si>
  <si>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</si>
  <si>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</si>
  <si>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</si>
  <si>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</si>
  <si>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</si>
  <si>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</si>
  <si>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</si>
  <si>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</si>
  <si>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</si>
  <si>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</si>
  <si>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</si>
  <si>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</si>
  <si>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</si>
  <si>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</si>
  <si>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</si>
  <si>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</si>
  <si>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</si>
  <si>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</si>
  <si>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</si>
  <si>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</si>
  <si>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</si>
  <si>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</si>
  <si>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</si>
  <si>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</si>
  <si>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</si>
  <si>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</si>
  <si>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</si>
  <si>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</si>
  <si>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</si>
  <si>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</si>
  <si>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</si>
  <si>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</si>
  <si>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</si>
  <si>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</si>
  <si>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</si>
  <si>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</si>
  <si>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</si>
  <si>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</si>
  <si>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</si>
  <si>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</si>
  <si>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</si>
  <si>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</si>
  <si>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</si>
  <si>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</si>
  <si>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</si>
  <si>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</si>
  <si>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</si>
  <si>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</si>
  <si>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</si>
  <si>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</si>
  <si>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</si>
  <si>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</si>
  <si>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</si>
  <si>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</si>
  <si>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</si>
  <si>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</si>
  <si>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</si>
  <si>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</si>
  <si>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</si>
  <si>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</si>
  <si>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</si>
  <si>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</si>
  <si>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</si>
  <si>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</si>
  <si>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</si>
  <si>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</si>
  <si>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</si>
  <si>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</si>
  <si>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</si>
  <si>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</si>
  <si>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</si>
  <si>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</si>
  <si>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</si>
  <si>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</si>
  <si>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</si>
  <si>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</si>
  <si>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</si>
  <si>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</si>
  <si>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</si>
  <si>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</si>
  <si>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</si>
  <si>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</si>
  <si>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</si>
  <si>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</si>
  <si>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</si>
  <si>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</si>
  <si>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</si>
  <si>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</si>
  <si>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</si>
  <si>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</si>
  <si>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</si>
  <si>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</si>
  <si>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</si>
  <si>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</si>
  <si>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</si>
  <si>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</si>
  <si>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</si>
  <si>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</si>
  <si>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</si>
  <si>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</si>
  <si>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</si>
  <si>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</si>
  <si>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</si>
  <si>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</si>
  <si>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</si>
  <si>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</si>
  <si>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</si>
  <si>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</si>
  <si>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</si>
  <si>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</si>
  <si>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</si>
  <si>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</si>
  <si>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</si>
  <si>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</si>
  <si>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</si>
  <si>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</si>
  <si>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</si>
  <si>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</si>
  <si>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</si>
  <si>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</si>
  <si>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</si>
  <si>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</si>
  <si>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</si>
  <si>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</si>
  <si>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</si>
  <si>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</si>
  <si>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</si>
  <si>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</si>
  <si>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</si>
  <si>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</si>
  <si>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</si>
  <si>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</si>
  <si>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</si>
  <si>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</si>
  <si>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</si>
  <si>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</si>
  <si>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</si>
  <si>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</si>
  <si>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</si>
  <si>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</si>
  <si>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</si>
  <si>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</si>
  <si>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</si>
  <si>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</si>
  <si>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</si>
  <si>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</si>
  <si>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</si>
  <si>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</si>
  <si>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</si>
  <si>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</si>
  <si>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</si>
  <si>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</si>
  <si>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</si>
  <si>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</si>
  <si>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</si>
  <si>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</si>
  <si>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</si>
  <si>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</si>
  <si>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</si>
  <si>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</si>
  <si>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</si>
  <si>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</si>
  <si>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</si>
  <si>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</si>
  <si>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</si>
  <si>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</si>
  <si>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</si>
  <si>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</si>
  <si>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</si>
  <si>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</si>
  <si>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</si>
  <si>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</si>
  <si>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</si>
  <si>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</si>
  <si>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</si>
  <si>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</si>
  <si>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</si>
  <si>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</si>
  <si>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</si>
  <si>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</si>
  <si>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</si>
  <si>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</si>
  <si>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</si>
  <si>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</si>
  <si>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</si>
  <si>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</si>
  <si>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</si>
  <si>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</si>
  <si>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</si>
  <si>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</si>
  <si>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</si>
  <si>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</si>
  <si>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</si>
  <si>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</si>
  <si>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</si>
  <si>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</si>
  <si>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</si>
  <si>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</si>
  <si>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</si>
  <si>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</si>
  <si>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</si>
  <si>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</si>
  <si>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</si>
  <si>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</si>
  <si>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</si>
  <si>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</si>
  <si>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</si>
  <si>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</si>
  <si>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</si>
  <si>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</si>
  <si>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</si>
  <si>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</si>
  <si>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</si>
  <si>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</si>
  <si>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</si>
  <si>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</si>
  <si>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</si>
  <si>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</si>
  <si>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</si>
  <si>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</si>
  <si>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</si>
  <si>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</si>
  <si>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</si>
  <si>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</si>
  <si>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</si>
  <si>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</si>
  <si>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</si>
  <si>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</si>
  <si>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</si>
  <si>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</si>
  <si>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</si>
  <si>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</si>
  <si>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</si>
  <si>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</si>
  <si>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</si>
  <si>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</si>
  <si>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</si>
  <si>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</si>
  <si>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</si>
  <si>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</si>
  <si>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</si>
  <si>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</si>
  <si>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</si>
  <si>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</si>
  <si>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</si>
  <si>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</si>
  <si>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</si>
  <si>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</si>
  <si>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</si>
  <si>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</si>
  <si>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</si>
  <si>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</si>
  <si>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</si>
  <si>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</si>
  <si>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</si>
  <si>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</si>
  <si>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</si>
  <si>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</si>
  <si>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</si>
  <si>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</si>
  <si>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</si>
  <si>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</si>
  <si>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</si>
  <si>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</si>
  <si>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</si>
  <si>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</si>
  <si>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</si>
  <si>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</si>
  <si>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</si>
  <si>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</si>
  <si>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</si>
  <si>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</si>
  <si>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</si>
  <si>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</si>
  <si>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</si>
  <si>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</si>
  <si>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</si>
  <si>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</si>
  <si>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</si>
  <si>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</si>
  <si>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</si>
  <si>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</si>
  <si>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</si>
  <si>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</si>
  <si>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</si>
  <si>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</si>
  <si>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</si>
  <si>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</si>
  <si>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</si>
  <si>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</si>
  <si>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</si>
  <si>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</si>
  <si>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</si>
  <si>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</si>
  <si>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</si>
  <si>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</si>
  <si>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</si>
  <si>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</si>
  <si>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</si>
  <si>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</si>
  <si>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</si>
  <si>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</si>
  <si>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</si>
  <si>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</si>
  <si>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</si>
  <si>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</si>
  <si>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</si>
  <si>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</si>
  <si>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</si>
  <si>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</si>
  <si>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</si>
  <si>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</si>
  <si>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</si>
  <si>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</si>
  <si>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</si>
  <si>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</si>
  <si>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</si>
  <si>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</si>
  <si>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</si>
  <si>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</si>
  <si>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</si>
  <si>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</si>
  <si>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</si>
  <si>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</si>
  <si>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</si>
  <si>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</si>
  <si>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</si>
  <si>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</si>
  <si>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</si>
  <si>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</si>
  <si>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</si>
  <si>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</si>
  <si>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</si>
  <si>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</si>
  <si>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</si>
  <si>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</si>
  <si>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</si>
  <si>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</si>
  <si>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</si>
  <si>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</si>
  <si>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</si>
  <si>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</si>
  <si>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</si>
  <si>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</si>
  <si>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</si>
  <si>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</si>
  <si>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</si>
  <si>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</si>
  <si>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</si>
  <si>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</si>
  <si>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</si>
  <si>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</si>
  <si>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</si>
  <si>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</si>
  <si>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</si>
  <si>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</si>
  <si>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</si>
  <si>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</si>
  <si>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</si>
  <si>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</si>
  <si>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</si>
  <si>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</si>
  <si>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</si>
  <si>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</si>
  <si>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</si>
  <si>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</si>
  <si>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</si>
  <si>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</si>
  <si>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</si>
  <si>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</si>
  <si>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</si>
  <si>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</si>
  <si>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</si>
  <si>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</si>
  <si>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</si>
  <si>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</si>
  <si>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</si>
  <si>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</si>
  <si>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</si>
  <si>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</si>
  <si>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</si>
  <si>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</si>
  <si>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</si>
  <si>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</si>
  <si>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</si>
  <si>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</si>
  <si>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</si>
  <si>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</si>
  <si>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</si>
  <si>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</si>
  <si>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</si>
  <si>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</si>
  <si>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</si>
  <si>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</si>
  <si>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</si>
  <si>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</si>
  <si>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</si>
  <si>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</si>
  <si>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</si>
  <si>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</si>
  <si>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</si>
  <si>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</si>
  <si>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</si>
  <si>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</si>
  <si>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</si>
  <si>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</si>
  <si>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</si>
  <si>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</si>
  <si>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</si>
  <si>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</si>
  <si>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</si>
  <si>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</si>
  <si>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</si>
  <si>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</si>
  <si>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</si>
  <si>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</si>
  <si>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</si>
  <si>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</si>
  <si>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</si>
  <si>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</si>
  <si>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</si>
  <si>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</si>
  <si>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</si>
  <si>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</si>
  <si>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</si>
  <si>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</si>
  <si>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</si>
  <si>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</si>
  <si>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</si>
  <si>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</si>
  <si>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</si>
  <si>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</si>
  <si>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</si>
  <si>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</si>
  <si>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</si>
  <si>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</si>
  <si>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</si>
  <si>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</si>
  <si>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</si>
  <si>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</si>
  <si>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</si>
  <si>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</si>
  <si>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</si>
  <si>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</si>
  <si>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</si>
  <si>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</si>
  <si>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</si>
  <si>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</si>
  <si>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</si>
  <si>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</si>
  <si>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</si>
  <si>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</si>
  <si>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</si>
  <si>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</si>
  <si>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</si>
  <si>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</si>
  <si>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</si>
  <si>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</si>
  <si>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</si>
  <si>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</si>
  <si>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</si>
  <si>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</si>
  <si>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</si>
  <si>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</si>
  <si>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</si>
  <si>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</si>
  <si>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</si>
  <si>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</si>
  <si>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</si>
  <si>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</si>
  <si>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</si>
  <si>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</si>
  <si>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</si>
  <si>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</si>
  <si>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</si>
  <si>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</si>
  <si>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</si>
  <si>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</si>
  <si>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</si>
  <si>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</si>
  <si>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</si>
  <si>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</si>
  <si>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</si>
  <si>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</si>
  <si>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</si>
  <si>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</si>
  <si>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</si>
  <si>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</si>
  <si>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</si>
  <si>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</si>
  <si>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</si>
  <si>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</si>
  <si>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</si>
  <si>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</si>
  <si>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</si>
  <si>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</si>
  <si>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</si>
  <si>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</si>
  <si>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</si>
  <si>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</si>
  <si>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</si>
  <si>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</si>
  <si>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</si>
  <si>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</si>
  <si>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</si>
  <si>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</si>
  <si>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</si>
  <si>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</si>
  <si>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</si>
  <si>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</si>
  <si>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</si>
  <si>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</si>
  <si>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</si>
  <si>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</si>
  <si>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</si>
  <si>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</si>
  <si>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</si>
  <si>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</si>
  <si>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</si>
  <si>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</si>
  <si>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</si>
  <si>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</si>
  <si>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</si>
  <si>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</si>
  <si>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</si>
  <si>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</si>
  <si>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</si>
  <si>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</si>
  <si>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</si>
  <si>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</si>
  <si>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</si>
  <si>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</si>
  <si>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</si>
  <si>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</si>
  <si>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</si>
  <si>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</si>
  <si>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</si>
  <si>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</si>
  <si>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</si>
  <si>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</si>
  <si>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</si>
  <si>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</si>
  <si>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</si>
  <si>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</si>
  <si>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</si>
  <si>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</si>
  <si>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</si>
  <si>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</si>
  <si>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</si>
  <si>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</si>
  <si>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</si>
  <si>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</si>
  <si>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</si>
  <si>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</si>
  <si>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</si>
  <si>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</si>
  <si>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</si>
  <si>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</si>
  <si>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</si>
  <si>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</si>
  <si>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</si>
  <si>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</si>
  <si>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</si>
  <si>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</si>
  <si>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</si>
  <si>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</si>
  <si>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</si>
  <si>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</si>
  <si>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</si>
  <si>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</si>
  <si>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</si>
  <si>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</si>
  <si>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</si>
  <si>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</si>
  <si>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</si>
  <si>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</si>
  <si>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</si>
  <si>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</si>
  <si>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</si>
  <si>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</si>
  <si>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</si>
  <si>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</si>
  <si>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</si>
  <si>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</si>
  <si>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</si>
  <si>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</si>
  <si>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</si>
  <si>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</si>
  <si>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</si>
  <si>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</si>
  <si>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</si>
  <si>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</si>
  <si>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</si>
  <si>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</si>
  <si>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</si>
  <si>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</si>
  <si>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</si>
  <si>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</si>
  <si>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</si>
  <si>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</si>
  <si>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</si>
  <si>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</si>
  <si>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</si>
  <si>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</si>
  <si>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</si>
  <si>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</si>
  <si>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</si>
  <si>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</si>
  <si>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</si>
  <si>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</si>
  <si>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</si>
  <si>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</si>
  <si>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</si>
  <si>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</si>
  <si>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</si>
  <si>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</si>
  <si>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</si>
  <si>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</si>
  <si>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</si>
  <si>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</si>
  <si>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</si>
  <si>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</si>
  <si>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</si>
  <si>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</si>
  <si>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</si>
  <si>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</si>
  <si>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</si>
  <si>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</si>
  <si>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</si>
  <si>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</si>
  <si>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</si>
  <si>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</si>
  <si>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</si>
  <si>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</si>
  <si>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</si>
  <si>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</si>
  <si>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</si>
  <si>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</si>
  <si>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</si>
  <si>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</si>
  <si>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</si>
  <si>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</si>
  <si>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</si>
  <si>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</si>
  <si>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</si>
  <si>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</si>
  <si>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</si>
  <si>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</si>
  <si>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</si>
  <si>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</si>
  <si>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</si>
  <si>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</si>
  <si>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</si>
  <si>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</si>
  <si>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</si>
  <si>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</si>
  <si>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</si>
  <si>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</si>
  <si>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</si>
  <si>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</si>
  <si>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</si>
  <si>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</si>
  <si>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</si>
  <si>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</si>
  <si>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</si>
  <si>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</si>
  <si>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</si>
  <si>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</si>
  <si>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</si>
  <si>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</si>
  <si>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</si>
  <si>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</si>
  <si>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</si>
  <si>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</si>
  <si>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</si>
  <si>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</si>
  <si>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</si>
  <si>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</si>
  <si>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</si>
  <si>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</si>
  <si>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</si>
  <si>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</si>
  <si>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</si>
  <si>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</si>
  <si>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</si>
  <si>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</si>
  <si>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</si>
  <si>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</si>
  <si>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</si>
  <si>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</si>
  <si>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</si>
  <si>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</si>
  <si>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</si>
  <si>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</si>
  <si>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</si>
  <si>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</si>
  <si>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</si>
  <si>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</si>
  <si>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</si>
  <si>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</si>
  <si>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</si>
  <si>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</si>
  <si>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</si>
  <si>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</si>
  <si>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</si>
  <si>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</si>
  <si>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</si>
  <si>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</si>
  <si>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</si>
  <si>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</si>
  <si>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</si>
  <si>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</si>
  <si>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</si>
  <si>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</si>
  <si>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</si>
  <si>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</si>
  <si>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</si>
  <si>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</si>
  <si>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</si>
  <si>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</si>
  <si>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</si>
  <si>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</si>
  <si>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</si>
  <si>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</si>
  <si>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</si>
  <si>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</si>
  <si>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</si>
  <si>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</si>
  <si>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</si>
  <si>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</si>
  <si>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</si>
  <si>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</si>
  <si>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</si>
  <si>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</si>
  <si>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</si>
  <si>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</si>
  <si>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</si>
  <si>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</si>
  <si>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</si>
  <si>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</si>
  <si>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</si>
  <si>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</si>
  <si>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</si>
  <si>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</si>
  <si>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</si>
  <si>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</si>
  <si>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</si>
  <si>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</si>
  <si>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</si>
  <si>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</si>
  <si>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</si>
  <si>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</si>
  <si>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</si>
  <si>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</si>
  <si>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</si>
  <si>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</si>
  <si>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</si>
  <si>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</si>
  <si>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</si>
  <si>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</si>
  <si>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</si>
  <si>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</si>
  <si>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</si>
  <si>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</si>
  <si>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</si>
  <si>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</si>
  <si>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</si>
  <si>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</si>
  <si>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</si>
  <si>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</si>
  <si>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</si>
  <si>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</si>
  <si>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</si>
  <si>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</si>
  <si>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</si>
  <si>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</si>
  <si>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</si>
  <si>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</si>
  <si>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</si>
  <si>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</si>
  <si>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</si>
  <si>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</si>
  <si>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</si>
  <si>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</si>
  <si>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</si>
  <si>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</si>
  <si>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</si>
  <si>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</si>
  <si>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</si>
  <si>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</si>
  <si>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</si>
  <si>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</si>
  <si>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</si>
  <si>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</si>
  <si>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</si>
  <si>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</si>
  <si>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</si>
  <si>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</si>
  <si>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</si>
  <si>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</si>
  <si>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</si>
  <si>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</si>
  <si>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</si>
  <si>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</si>
  <si>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</si>
  <si>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</si>
  <si>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</si>
  <si>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</si>
  <si>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</si>
  <si>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</si>
  <si>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</si>
  <si>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</si>
  <si>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</si>
  <si>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</si>
  <si>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</si>
  <si>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</si>
  <si>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</si>
  <si>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</si>
  <si>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</si>
  <si>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</si>
  <si>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</si>
  <si>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</si>
  <si>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</si>
  <si>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</si>
  <si>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</si>
  <si>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</si>
  <si>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</si>
  <si>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</si>
  <si>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</si>
  <si>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</si>
  <si>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</si>
  <si>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</si>
  <si>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</si>
  <si>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</si>
  <si>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</si>
  <si>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</si>
  <si>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</si>
  <si>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</si>
  <si>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</si>
  <si>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</si>
  <si>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</si>
  <si>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</si>
  <si>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</si>
  <si>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</si>
  <si>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</si>
  <si>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</si>
  <si>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</si>
  <si>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</si>
  <si>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</si>
  <si>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</si>
  <si>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</si>
  <si>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</si>
  <si>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</si>
  <si>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</si>
  <si>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</si>
  <si>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</si>
  <si>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</si>
  <si>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</si>
  <si>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</si>
  <si>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</si>
  <si>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</si>
  <si>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</si>
  <si>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</si>
  <si>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</si>
  <si>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</si>
  <si>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</si>
  <si>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</si>
  <si>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</si>
  <si>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</si>
  <si>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</si>
  <si>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</si>
  <si>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</si>
  <si>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</si>
  <si>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</si>
  <si>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</si>
  <si>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</si>
  <si>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</si>
  <si>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</si>
  <si>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</si>
  <si>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</si>
  <si>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</si>
  <si>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</si>
  <si>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</si>
  <si>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</si>
  <si>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</si>
  <si>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</si>
  <si>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</si>
  <si>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</si>
  <si>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</si>
  <si>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</si>
  <si>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</si>
  <si>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</si>
  <si>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</si>
  <si>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</si>
  <si>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</si>
  <si>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</si>
  <si>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</si>
  <si>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</si>
  <si>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</si>
  <si>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</si>
  <si>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</si>
  <si>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</si>
  <si>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</si>
  <si>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</si>
  <si>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</si>
  <si>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</si>
  <si>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</si>
  <si>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</si>
  <si>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</si>
  <si>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</si>
  <si>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</si>
  <si>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</si>
  <si>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</si>
  <si>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</si>
  <si>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</si>
  <si>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</si>
  <si>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</si>
  <si>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</si>
  <si>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</si>
  <si>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</si>
  <si>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</si>
  <si>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</si>
  <si>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</si>
  <si>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</si>
  <si>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</si>
  <si>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</si>
  <si>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</si>
  <si>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</si>
  <si>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</si>
  <si>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</si>
  <si>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</si>
  <si>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</si>
  <si>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</si>
  <si>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</si>
  <si>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</si>
  <si>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</si>
  <si>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</si>
  <si>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</si>
  <si>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</si>
  <si>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</si>
  <si>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</si>
  <si>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</si>
  <si>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</si>
  <si>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</si>
  <si>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</si>
  <si>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</si>
  <si>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</si>
  <si>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</si>
  <si>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</si>
  <si>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</si>
  <si>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</si>
  <si>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</si>
  <si>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</si>
  <si>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</si>
  <si>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</si>
  <si>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</si>
  <si>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</si>
  <si>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</si>
  <si>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</si>
  <si>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</si>
  <si>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</si>
  <si>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</si>
  <si>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</si>
  <si>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</si>
  <si>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</si>
  <si>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</si>
  <si>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</si>
  <si>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</si>
  <si>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</si>
  <si>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</si>
  <si>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</si>
  <si>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</si>
  <si>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</si>
  <si>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</si>
  <si>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</si>
  <si>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</si>
  <si>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</si>
  <si>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</si>
  <si>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</si>
  <si>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</si>
  <si>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</si>
  <si>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</si>
  <si>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</si>
  <si>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</si>
  <si>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</si>
  <si>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</si>
  <si>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</si>
  <si>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</si>
  <si>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</si>
  <si>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</si>
  <si>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</si>
  <si>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</si>
  <si>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</si>
  <si>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</si>
  <si>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</si>
  <si>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</si>
  <si>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</si>
  <si>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</si>
  <si>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</si>
  <si>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</si>
  <si>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</si>
  <si>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</si>
  <si>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</si>
  <si>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</si>
  <si>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</si>
  <si>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</si>
  <si>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</si>
  <si>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</si>
  <si>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</si>
  <si>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</si>
  <si>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</si>
  <si>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</si>
  <si>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</si>
  <si>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</si>
  <si>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</si>
  <si>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</si>
  <si>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</si>
  <si>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</si>
  <si>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</si>
  <si>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</si>
  <si>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</si>
  <si>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</si>
  <si>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</si>
  <si>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</si>
  <si>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</si>
  <si>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</si>
  <si>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</si>
  <si>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</si>
  <si>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</si>
  <si>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</si>
  <si>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</si>
  <si>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</si>
  <si>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</si>
  <si>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</si>
  <si>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</si>
  <si>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</si>
  <si>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</si>
  <si>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</si>
  <si>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</si>
  <si>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</si>
  <si>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</si>
  <si>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</si>
  <si>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</si>
  <si>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</si>
  <si>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</si>
  <si>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</si>
  <si>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</si>
  <si>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</si>
  <si>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</si>
  <si>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</si>
  <si>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</si>
  <si>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</si>
  <si>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</si>
  <si>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</si>
  <si>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</si>
  <si>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</si>
  <si>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</si>
  <si>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</si>
  <si>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</si>
  <si>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</si>
  <si>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</si>
  <si>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</si>
  <si>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</si>
  <si>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</si>
  <si>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</si>
  <si>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</si>
  <si>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</si>
  <si>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</si>
  <si>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</si>
  <si>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</si>
  <si>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</si>
  <si>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</si>
  <si>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</si>
  <si>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</si>
  <si>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</si>
  <si>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</si>
  <si>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</si>
  <si>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</si>
  <si>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</si>
  <si>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</si>
  <si>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</si>
  <si>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</si>
  <si>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</si>
  <si>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</si>
  <si>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</si>
  <si>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</si>
  <si>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</si>
  <si>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</si>
  <si>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</si>
  <si>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</si>
  <si>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</si>
  <si>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</si>
  <si>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</si>
  <si>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</si>
  <si>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</si>
  <si>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</si>
  <si>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</si>
  <si>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</si>
  <si>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</si>
  <si>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</si>
  <si>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</si>
  <si>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</si>
  <si>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</si>
  <si>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</si>
  <si>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</si>
  <si>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</si>
  <si>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</si>
  <si>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</si>
  <si>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</si>
  <si>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</si>
  <si>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</si>
  <si>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</si>
  <si>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</si>
  <si>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</si>
  <si>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</si>
  <si>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</si>
  <si>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</si>
  <si>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</si>
  <si>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</si>
  <si>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</si>
  <si>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</si>
  <si>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</si>
  <si>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</si>
  <si>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</si>
  <si>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</si>
  <si>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</si>
  <si>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</si>
  <si>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</si>
  <si>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</si>
  <si>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</si>
  <si>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</si>
  <si>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</si>
  <si>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</si>
  <si>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</si>
  <si>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</si>
  <si>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</si>
  <si>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</si>
  <si>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</si>
  <si>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</si>
  <si>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</si>
  <si>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</si>
  <si>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</si>
  <si>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</si>
  <si>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</si>
  <si>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</si>
  <si>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</si>
  <si>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</si>
  <si>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</si>
  <si>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</si>
  <si>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</si>
  <si>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</si>
  <si>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</si>
  <si>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</si>
  <si>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</si>
  <si>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</si>
  <si>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</si>
  <si>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</si>
  <si>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</si>
  <si>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</si>
  <si>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</si>
  <si>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</si>
  <si>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</si>
  <si>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</si>
  <si>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</si>
  <si>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</si>
  <si>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</si>
  <si>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</si>
  <si>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</si>
  <si>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</si>
  <si>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</si>
  <si>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</si>
  <si>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</si>
  <si>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</si>
  <si>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</si>
  <si>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</si>
  <si>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</si>
  <si>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</si>
  <si>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</si>
  <si>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</si>
  <si>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</si>
  <si>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</si>
  <si>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</si>
  <si>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</si>
  <si>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</si>
  <si>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</si>
  <si>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</si>
  <si>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</si>
  <si>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</si>
  <si>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</si>
  <si>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</si>
  <si>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</si>
  <si>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</si>
  <si>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</si>
  <si>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</si>
  <si>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</si>
  <si>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</si>
  <si>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</si>
  <si>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</si>
  <si>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</si>
  <si>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</si>
  <si>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</si>
  <si>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</si>
  <si>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</si>
  <si>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</si>
  <si>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</si>
  <si>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</si>
  <si>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</si>
  <si>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</si>
  <si>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</si>
  <si>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</si>
  <si>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</si>
  <si>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</si>
  <si>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</si>
  <si>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</si>
  <si>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</si>
  <si>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</si>
  <si>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</si>
  <si>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</si>
  <si>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</si>
  <si>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</si>
  <si>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</si>
  <si>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</si>
  <si>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</si>
  <si>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</si>
  <si>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</si>
  <si>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</si>
  <si>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</si>
  <si>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</si>
  <si>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</si>
  <si>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</si>
  <si>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</si>
  <si>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</si>
  <si>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</si>
  <si>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</si>
  <si>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</si>
  <si>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</si>
  <si>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</si>
  <si>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</si>
  <si>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</si>
  <si>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</si>
  <si>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</si>
  <si>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</si>
  <si>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</si>
  <si>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</si>
  <si>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</si>
  <si>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</si>
  <si>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</si>
  <si>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</si>
  <si>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</si>
  <si>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</si>
  <si>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</si>
  <si>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</si>
  <si>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</si>
  <si>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</si>
  <si>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</si>
  <si>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</si>
  <si>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</si>
  <si>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</si>
  <si>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</si>
  <si>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</si>
  <si>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</si>
  <si>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</si>
  <si>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</si>
  <si>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</si>
  <si>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</si>
  <si>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</si>
  <si>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</si>
  <si>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</si>
  <si>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</si>
  <si>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</si>
  <si>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</si>
  <si>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</si>
  <si>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</si>
  <si>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</si>
  <si>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</si>
  <si>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</si>
  <si>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</si>
  <si>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</si>
  <si>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</si>
  <si>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</si>
  <si>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</si>
  <si>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</si>
  <si>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</si>
  <si>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</si>
  <si>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</si>
  <si>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</si>
  <si>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</si>
  <si>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</si>
  <si>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</si>
  <si>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</si>
  <si>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</si>
  <si>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</si>
  <si>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</si>
  <si>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</si>
  <si>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</si>
  <si>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</si>
  <si>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</si>
  <si>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</si>
  <si>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</si>
  <si>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</si>
  <si>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</si>
  <si>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</si>
  <si>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</si>
  <si>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</si>
  <si>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</si>
  <si>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</si>
  <si>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</si>
  <si>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</si>
  <si>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</si>
  <si>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</si>
  <si>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</si>
  <si>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</si>
  <si>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</si>
  <si>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</si>
  <si>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</si>
  <si>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</si>
  <si>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</si>
  <si>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</si>
  <si>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</si>
  <si>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</si>
  <si>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</si>
  <si>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</si>
  <si>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</si>
  <si>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</si>
  <si>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</si>
  <si>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</si>
  <si>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</si>
  <si>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</si>
  <si>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</si>
  <si>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</si>
  <si>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</si>
  <si>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</si>
  <si>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</si>
  <si>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</si>
  <si>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</si>
  <si>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</si>
  <si>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</si>
  <si>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</si>
  <si>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</si>
  <si>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</si>
  <si>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</si>
  <si>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</si>
  <si>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</si>
  <si>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</si>
  <si>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</si>
  <si>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</si>
  <si>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</si>
  <si>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</si>
  <si>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</si>
  <si>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</si>
  <si>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</si>
  <si>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</si>
  <si>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</si>
  <si>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</si>
  <si>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</si>
  <si>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</si>
  <si>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</si>
  <si>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</si>
  <si>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</si>
  <si>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</si>
  <si>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</si>
  <si>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</si>
  <si>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</si>
  <si>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</si>
  <si>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</si>
  <si>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</si>
  <si>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</si>
  <si>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</si>
  <si>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</si>
  <si>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</si>
  <si>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</si>
  <si>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</si>
  <si>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</si>
  <si>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</si>
  <si>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</si>
  <si>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</si>
  <si>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</si>
  <si>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</si>
  <si>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</si>
  <si>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</si>
  <si>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</si>
  <si>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</si>
  <si>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</si>
  <si>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</si>
  <si>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</si>
  <si>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</si>
  <si>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</si>
  <si>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</si>
  <si>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</si>
  <si>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</si>
  <si>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</si>
  <si>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</si>
  <si>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</si>
  <si>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</si>
  <si>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</si>
  <si>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</si>
  <si>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</si>
  <si>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</si>
  <si>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</si>
  <si>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</si>
  <si>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</si>
  <si>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</si>
  <si>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</si>
  <si>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</si>
  <si>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</si>
  <si>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</si>
  <si>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</si>
  <si>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</si>
  <si>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</si>
  <si>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</si>
  <si>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</si>
  <si>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</si>
  <si>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</si>
  <si>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</si>
  <si>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</si>
  <si>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</si>
  <si>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</si>
  <si>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</si>
  <si>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</si>
  <si>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</si>
  <si>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</si>
  <si>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</si>
  <si>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</si>
  <si>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</si>
  <si>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</si>
  <si>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</si>
  <si>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</si>
  <si>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</si>
  <si>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</si>
  <si>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</si>
  <si>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</si>
  <si>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</si>
  <si>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</si>
  <si>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</si>
  <si>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</si>
  <si>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</si>
  <si>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</si>
  <si>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</si>
  <si>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</si>
  <si>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</si>
  <si>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</si>
  <si>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</si>
  <si>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</si>
  <si>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</si>
  <si>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</si>
  <si>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</si>
  <si>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</si>
  <si>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</si>
  <si>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</si>
  <si>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</si>
  <si>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</si>
  <si>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</si>
  <si>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</si>
  <si>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</si>
  <si>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</si>
  <si>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</si>
  <si>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</si>
  <si>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</si>
  <si>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</si>
  <si>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</si>
  <si>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</si>
  <si>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</si>
  <si>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</si>
  <si>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</si>
  <si>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</si>
  <si>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</si>
  <si>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</si>
  <si>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</si>
  <si>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</si>
  <si>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</si>
  <si>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</si>
  <si>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</si>
  <si>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</si>
  <si>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</si>
  <si>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</si>
  <si>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</si>
  <si>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</si>
  <si>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</si>
  <si>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</si>
  <si>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</si>
  <si>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</si>
  <si>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</si>
  <si>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</si>
  <si>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</si>
  <si>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</si>
  <si>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</si>
  <si>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</si>
  <si>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</si>
  <si>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</si>
  <si>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</si>
  <si>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</si>
  <si>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</si>
  <si>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</si>
  <si>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</si>
  <si>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</si>
  <si>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</si>
  <si>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</si>
  <si>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</si>
  <si>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</si>
  <si>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</si>
  <si>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</si>
  <si>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</si>
  <si>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</si>
  <si>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</si>
  <si>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</si>
  <si>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</si>
  <si>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</si>
  <si>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</si>
  <si>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</si>
  <si>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</si>
  <si>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</si>
  <si>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</si>
  <si>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</si>
  <si>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</si>
  <si>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</si>
  <si>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</si>
  <si>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</si>
  <si>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</si>
  <si>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</si>
  <si>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</si>
  <si>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</si>
  <si>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</si>
  <si>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</si>
  <si>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</si>
  <si>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</si>
  <si>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</si>
  <si>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</si>
  <si>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</si>
  <si>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</si>
  <si>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</si>
  <si>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</si>
  <si>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</si>
  <si>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</si>
  <si>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</si>
  <si>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</si>
  <si>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</si>
  <si>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</si>
  <si>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</si>
  <si>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</si>
  <si>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</si>
  <si>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</si>
  <si>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</si>
  <si>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</si>
  <si>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</si>
  <si>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</si>
  <si>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</si>
  <si>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</si>
  <si>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</si>
  <si>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</si>
  <si>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</si>
  <si>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</si>
  <si>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</si>
  <si>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</si>
  <si>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</si>
  <si>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</si>
  <si>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</si>
  <si>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</si>
  <si>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</si>
  <si>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</si>
  <si>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</si>
  <si>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</si>
  <si>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</si>
  <si>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</si>
  <si>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</si>
  <si>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</si>
  <si>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</si>
  <si>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</si>
  <si>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</si>
  <si>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</si>
  <si>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</si>
  <si>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</si>
  <si>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</si>
  <si>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</si>
  <si>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</si>
  <si>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</si>
  <si>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</si>
  <si>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</si>
  <si>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</si>
  <si>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</si>
  <si>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</si>
  <si>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</si>
  <si>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</si>
  <si>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</si>
  <si>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</si>
  <si>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</si>
  <si>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</si>
  <si>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</si>
  <si>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</si>
  <si>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</si>
  <si>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</si>
  <si>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</si>
  <si>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</si>
  <si>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</si>
  <si>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</si>
  <si>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</si>
  <si>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</si>
  <si>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</si>
  <si>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</si>
  <si>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</si>
  <si>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</si>
  <si>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</si>
  <si>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</si>
  <si>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</si>
  <si>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</si>
  <si>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</si>
  <si>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</si>
  <si>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</si>
  <si>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</si>
  <si>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</si>
  <si>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</si>
  <si>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</si>
  <si>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</si>
  <si>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</si>
  <si>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</si>
  <si>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</si>
  <si>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</si>
  <si>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</si>
  <si>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</si>
  <si>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</si>
  <si>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</si>
  <si>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</si>
  <si>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</si>
  <si>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</si>
  <si>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</si>
  <si>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</si>
  <si>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</si>
  <si>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</si>
  <si>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</si>
  <si>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</si>
  <si>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</si>
  <si>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</si>
  <si>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</si>
  <si>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</si>
  <si>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</si>
  <si>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</si>
  <si>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</si>
  <si>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</si>
  <si>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</si>
  <si>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</si>
  <si>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</si>
  <si>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</si>
  <si>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</si>
  <si>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</si>
  <si>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</si>
  <si>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</si>
  <si>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</si>
  <si>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</si>
  <si>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</si>
  <si>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</si>
  <si>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</si>
  <si>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</si>
  <si>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</si>
  <si>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</si>
  <si>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</si>
  <si>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</si>
  <si>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</si>
  <si>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</si>
  <si>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</si>
  <si>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</si>
  <si>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</si>
  <si>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</si>
  <si>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</si>
  <si>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</si>
  <si>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</si>
  <si>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</si>
  <si>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</si>
  <si>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</si>
  <si>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</si>
  <si>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</si>
  <si>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</si>
  <si>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</si>
  <si>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</si>
  <si>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</si>
  <si>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</si>
  <si>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</si>
  <si>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</si>
  <si>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</si>
  <si>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</si>
  <si>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</si>
  <si>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</si>
  <si>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</si>
  <si>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</si>
  <si>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</si>
  <si>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</si>
  <si>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</si>
  <si>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</si>
  <si>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</si>
  <si>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</si>
  <si>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</si>
  <si>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</si>
  <si>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</si>
  <si>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</si>
  <si>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</si>
  <si>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</si>
  <si>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</si>
  <si>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</si>
  <si>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</si>
  <si>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</si>
  <si>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</si>
  <si>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</si>
  <si>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</si>
  <si>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</si>
  <si>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</si>
  <si>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</si>
  <si>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</si>
  <si>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</si>
  <si>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</si>
  <si>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</si>
  <si>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</si>
  <si>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</si>
  <si>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</si>
  <si>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</si>
  <si>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</si>
  <si>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</si>
  <si>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</si>
  <si>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</si>
  <si>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</si>
  <si>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</si>
  <si>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</si>
  <si>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</si>
  <si>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</si>
  <si>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</si>
  <si>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</si>
  <si>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</si>
  <si>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</si>
  <si>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</si>
  <si>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</si>
  <si>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</si>
  <si>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</si>
  <si>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</si>
  <si>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</si>
  <si>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</si>
  <si>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</si>
  <si>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</si>
  <si>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</si>
  <si>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</si>
  <si>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</si>
  <si>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</si>
  <si>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</si>
  <si>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</si>
  <si>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</si>
  <si>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</si>
  <si>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</si>
  <si>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</si>
  <si>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</si>
  <si>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</si>
  <si>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</si>
  <si>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</si>
  <si>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</si>
  <si>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</si>
  <si>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</si>
  <si>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</si>
  <si>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</si>
  <si>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</si>
  <si>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</si>
  <si>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</si>
  <si>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</si>
  <si>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</si>
  <si>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</si>
  <si>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</si>
  <si>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</si>
  <si>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</si>
  <si>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</si>
  <si>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</si>
  <si>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</si>
  <si>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</si>
  <si>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</si>
  <si>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</si>
  <si>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</si>
  <si>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</si>
  <si>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</si>
  <si>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</si>
  <si>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</si>
  <si>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</si>
  <si>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</si>
  <si>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</si>
  <si>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</si>
  <si>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</si>
  <si>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</si>
  <si>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</si>
  <si>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</si>
  <si>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</si>
  <si>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</si>
  <si>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</si>
  <si>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</si>
  <si>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</si>
  <si>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</si>
  <si>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</si>
  <si>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</si>
  <si>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</si>
  <si>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</si>
  <si>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</si>
  <si>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</si>
  <si>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</si>
  <si>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</si>
  <si>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</si>
  <si>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</si>
  <si>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</si>
  <si>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</si>
  <si>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</si>
  <si>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</si>
  <si>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</si>
  <si>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</si>
  <si>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</si>
  <si>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</si>
  <si>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</si>
  <si>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</si>
  <si>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</si>
  <si>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</si>
  <si>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</si>
  <si>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</si>
  <si>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</si>
  <si>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</si>
  <si>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</si>
  <si>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</si>
  <si>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</si>
  <si>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</si>
  <si>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</si>
  <si>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</si>
  <si>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</si>
  <si>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</si>
  <si>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</si>
  <si>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</si>
  <si>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</si>
  <si>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</si>
  <si>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</si>
  <si>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</si>
  <si>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</si>
  <si>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</si>
  <si>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</si>
  <si>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</si>
  <si>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</si>
  <si>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</si>
  <si>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</si>
  <si>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</si>
  <si>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</si>
  <si>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</si>
  <si>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</si>
  <si>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</si>
  <si>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</si>
  <si>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</si>
  <si>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</si>
  <si>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</si>
  <si>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</si>
  <si>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</si>
  <si>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</si>
  <si>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</si>
  <si>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</si>
  <si>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</si>
  <si>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</si>
  <si>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</si>
  <si>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</si>
  <si>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</si>
  <si>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</si>
  <si>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</si>
  <si>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</si>
  <si>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</si>
  <si>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</si>
  <si>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</si>
  <si>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</si>
  <si>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</si>
  <si>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</si>
  <si>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</si>
  <si>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</si>
  <si>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</si>
  <si>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</si>
  <si>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</si>
  <si>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</si>
  <si>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</si>
  <si>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</si>
  <si>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</si>
  <si>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</si>
  <si>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</si>
  <si>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</si>
  <si>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</si>
  <si>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</si>
  <si>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</si>
  <si>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</si>
  <si>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</si>
  <si>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</si>
  <si>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</si>
  <si>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</si>
  <si>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</si>
  <si>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</si>
  <si>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</si>
  <si>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</si>
  <si>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</si>
  <si>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</si>
  <si>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</si>
  <si>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</si>
  <si>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</si>
  <si>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</si>
  <si>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</si>
  <si>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</si>
  <si>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</si>
  <si>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</si>
  <si>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</si>
  <si>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</si>
  <si>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</si>
  <si>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</si>
  <si>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</si>
  <si>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</si>
  <si>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</si>
  <si>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</si>
  <si>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</si>
  <si>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</si>
  <si>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</si>
  <si>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</si>
  <si>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</si>
  <si>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</si>
  <si>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</si>
  <si>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</si>
  <si>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</si>
  <si>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</si>
  <si>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</si>
  <si>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</si>
  <si>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</si>
  <si>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</si>
  <si>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</si>
  <si>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</si>
  <si>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</si>
  <si>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</si>
  <si>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</si>
  <si>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</si>
  <si>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</si>
  <si>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</si>
  <si>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</si>
  <si>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</si>
  <si>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</si>
  <si>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</si>
  <si>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</si>
  <si>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</si>
  <si>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</si>
  <si>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</si>
  <si>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</si>
  <si>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</si>
  <si>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</si>
  <si>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</si>
  <si>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</si>
  <si>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</si>
  <si>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</si>
  <si>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</si>
  <si>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</si>
  <si>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</si>
  <si>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</si>
  <si>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</si>
  <si>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</si>
  <si>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</si>
  <si>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</si>
  <si>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</si>
  <si>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</si>
  <si>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</si>
  <si>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</si>
  <si>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</si>
  <si>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</si>
  <si>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</si>
  <si>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</si>
  <si>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</si>
  <si>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</si>
  <si>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</si>
  <si>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</si>
  <si>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</si>
  <si>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</si>
  <si>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</si>
  <si>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</si>
  <si>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</si>
  <si>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</si>
  <si>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</si>
  <si>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</si>
  <si>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</si>
  <si>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</si>
  <si>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</si>
  <si>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</si>
  <si>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</si>
  <si>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</si>
  <si>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</si>
  <si>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</si>
  <si>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</si>
  <si>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</si>
  <si>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</si>
  <si>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</si>
  <si>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</si>
  <si>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</si>
  <si>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</si>
  <si>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</si>
  <si>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</si>
  <si>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</si>
  <si>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</si>
  <si>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</si>
  <si>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</si>
  <si>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</si>
  <si>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</si>
  <si>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</si>
  <si>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</si>
  <si>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</si>
  <si>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</si>
  <si>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</si>
  <si>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</si>
  <si>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</si>
  <si>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</si>
  <si>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</si>
  <si>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</si>
  <si>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</si>
  <si>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</si>
  <si>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</si>
  <si>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</si>
  <si>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</si>
  <si>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</si>
  <si>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</si>
  <si>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</si>
  <si>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</si>
  <si>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</si>
  <si>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</si>
  <si>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</si>
  <si>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</si>
  <si>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</si>
  <si>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</si>
  <si>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</si>
  <si>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</si>
  <si>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</si>
  <si>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</si>
  <si>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</si>
  <si>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</si>
  <si>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</si>
  <si>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</si>
  <si>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</si>
  <si>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</si>
  <si>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</si>
  <si>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</si>
  <si>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</si>
  <si>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</si>
  <si>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</si>
  <si>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</si>
  <si>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</si>
  <si>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</si>
  <si>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</si>
  <si>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</si>
  <si>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</si>
  <si>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</si>
  <si>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</si>
  <si>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</si>
  <si>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</si>
  <si>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</si>
  <si>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</si>
  <si>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</si>
  <si>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</si>
  <si>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</si>
  <si>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</si>
  <si>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</si>
  <si>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</si>
  <si>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</si>
  <si>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</si>
  <si>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</si>
  <si>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</si>
  <si>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</si>
  <si>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</si>
  <si>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</si>
  <si>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</si>
  <si>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</si>
  <si>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</si>
  <si>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</si>
  <si>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</si>
  <si>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</si>
  <si>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</si>
  <si>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</si>
  <si>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</si>
  <si>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</si>
  <si>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</si>
  <si>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</si>
  <si>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</si>
  <si>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</si>
  <si>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</si>
  <si>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</si>
  <si>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</si>
  <si>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</si>
  <si>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</si>
  <si>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</si>
  <si>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</si>
  <si>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</si>
  <si>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</si>
  <si>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</si>
  <si>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</si>
  <si>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</si>
  <si>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</si>
  <si>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</si>
  <si>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</si>
  <si>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</si>
  <si>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</si>
  <si>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</si>
  <si>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</si>
  <si>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</si>
  <si>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</si>
  <si>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</si>
  <si>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</si>
  <si>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</si>
  <si>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</si>
  <si>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</si>
  <si>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</si>
  <si>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</si>
  <si>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</si>
  <si>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</si>
  <si>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</si>
  <si>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</si>
  <si>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</si>
  <si>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</si>
  <si>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</si>
  <si>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</si>
  <si>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</si>
  <si>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</si>
  <si>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</si>
  <si>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</si>
  <si>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</si>
  <si>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</si>
  <si>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</si>
  <si>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</si>
  <si>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</si>
  <si>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</si>
  <si>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</si>
  <si>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</si>
  <si>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</si>
  <si>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</si>
  <si>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</si>
  <si>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</si>
  <si>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</si>
  <si>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</si>
  <si>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</si>
  <si>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</si>
  <si>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</si>
  <si>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</si>
  <si>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</si>
  <si>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</si>
  <si>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</si>
  <si>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</si>
  <si>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</si>
  <si>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</si>
  <si>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</si>
  <si>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</si>
  <si>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</si>
  <si>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</si>
  <si>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</si>
  <si>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</si>
  <si>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</si>
  <si>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</si>
  <si>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</si>
  <si>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</si>
  <si>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</si>
  <si>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</si>
  <si>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</si>
  <si>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</si>
  <si>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</si>
  <si>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</si>
  <si>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</si>
  <si>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</si>
  <si>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</si>
  <si>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</si>
  <si>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</si>
  <si>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</si>
  <si>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</si>
  <si>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</si>
  <si>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</si>
  <si>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</si>
  <si>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</si>
  <si>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</si>
  <si>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</si>
  <si>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</si>
  <si>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</si>
  <si>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</si>
  <si>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</si>
  <si>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</si>
  <si>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</si>
  <si>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</si>
  <si>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</si>
  <si>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</si>
  <si>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</si>
  <si>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</si>
  <si>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</si>
  <si>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</si>
  <si>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</si>
  <si>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</si>
  <si>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</si>
  <si>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</si>
  <si>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</si>
  <si>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</si>
  <si>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</si>
  <si>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</si>
  <si>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</si>
  <si>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</si>
  <si>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</si>
  <si>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</si>
  <si>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</si>
  <si>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</si>
  <si>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</si>
  <si>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</si>
  <si>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</si>
  <si>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</si>
  <si>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</si>
  <si>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</si>
  <si>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</si>
  <si>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</si>
  <si>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</si>
  <si>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</si>
  <si>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</si>
  <si>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</si>
  <si>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</si>
  <si>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</si>
  <si>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</si>
  <si>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</si>
  <si>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</si>
  <si>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</si>
  <si>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</si>
  <si>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</si>
  <si>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</si>
  <si>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</si>
  <si>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</si>
  <si>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</si>
  <si>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</si>
  <si>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</si>
  <si>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</si>
  <si>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</si>
  <si>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</si>
  <si>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</si>
  <si>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</si>
  <si>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</si>
  <si>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</si>
  <si>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</si>
  <si>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</si>
  <si>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</si>
  <si>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</si>
  <si>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</si>
  <si>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</si>
  <si>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</si>
  <si>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</si>
  <si>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</si>
  <si>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</si>
  <si>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</si>
  <si>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</si>
  <si>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</si>
  <si>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</si>
  <si>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</si>
  <si>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</si>
  <si>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</si>
  <si>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</si>
  <si>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</si>
  <si>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</si>
  <si>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</si>
  <si>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</si>
  <si>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</si>
  <si>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</si>
  <si>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</si>
  <si>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</si>
  <si>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</si>
  <si>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</si>
  <si>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</si>
  <si>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</si>
  <si>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</si>
  <si>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</si>
  <si>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</si>
  <si>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</si>
  <si>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</si>
  <si>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</si>
  <si>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</si>
  <si>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</si>
  <si>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</si>
  <si>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</si>
  <si>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</si>
  <si>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</si>
  <si>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</si>
  <si>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</si>
  <si>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</si>
  <si>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</si>
  <si>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</si>
  <si>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</si>
  <si>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</si>
  <si>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</si>
  <si>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</si>
  <si>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</si>
  <si>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</si>
  <si>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</si>
  <si>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</si>
  <si>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</si>
  <si>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</si>
  <si>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</si>
  <si>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</si>
  <si>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</si>
  <si>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</si>
  <si>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</si>
  <si>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</si>
  <si>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</si>
  <si>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</si>
  <si>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</si>
  <si>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</si>
  <si>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</si>
  <si>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</si>
  <si>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</si>
  <si>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</si>
  <si>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</si>
  <si>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</si>
  <si>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</si>
  <si>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</si>
  <si>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</si>
  <si>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</si>
  <si>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</si>
  <si>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</si>
  <si>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</si>
  <si>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</si>
  <si>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</si>
  <si>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</si>
  <si>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</si>
  <si>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</si>
  <si>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</si>
  <si>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</si>
  <si>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</si>
  <si>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</si>
  <si>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</si>
  <si>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</si>
  <si>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</si>
  <si>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</si>
  <si>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</si>
  <si>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</si>
  <si>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</si>
  <si>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</si>
  <si>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</si>
  <si>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</si>
  <si>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</si>
  <si>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</si>
  <si>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</si>
  <si>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</si>
  <si>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</si>
  <si>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</si>
  <si>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</si>
  <si>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</si>
  <si>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</si>
  <si>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</si>
  <si>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</si>
  <si>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</si>
  <si>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</si>
  <si>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</si>
  <si>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</si>
  <si>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</si>
  <si>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</si>
  <si>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</si>
  <si>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</si>
  <si>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</si>
  <si>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</si>
  <si>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</si>
  <si>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</si>
  <si>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</si>
  <si>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</si>
  <si>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</si>
  <si>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</si>
  <si>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</si>
  <si>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</si>
  <si>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</si>
  <si>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</si>
  <si>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</si>
  <si>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</si>
  <si>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</si>
  <si>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</si>
  <si>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</si>
  <si>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</si>
  <si>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</si>
  <si>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</si>
  <si>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</si>
  <si>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</si>
  <si>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</si>
  <si>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</si>
  <si>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</si>
  <si>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</si>
  <si>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</si>
  <si>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</si>
  <si>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</si>
  <si>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</si>
  <si>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</si>
  <si>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</si>
  <si>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</si>
  <si>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</si>
  <si>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</si>
  <si>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</si>
  <si>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</si>
  <si>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</si>
  <si>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</si>
  <si>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</si>
  <si>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</si>
  <si>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</si>
  <si>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</si>
  <si>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</si>
  <si>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</si>
  <si>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</si>
  <si>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</si>
  <si>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</si>
  <si>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</si>
  <si>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</si>
  <si>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</si>
  <si>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</si>
  <si>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</si>
  <si>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</si>
  <si>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</si>
  <si>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</si>
  <si>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</si>
  <si>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</si>
  <si>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</si>
  <si>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</si>
  <si>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</si>
  <si>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</si>
  <si>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</si>
  <si>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</si>
  <si>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</si>
  <si>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</si>
  <si>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</si>
  <si>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</si>
  <si>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</si>
  <si>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</si>
  <si>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</si>
  <si>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</si>
  <si>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</si>
  <si>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</si>
  <si>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</si>
  <si>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</si>
  <si>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</si>
  <si>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</si>
  <si>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</si>
  <si>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</si>
  <si>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</si>
  <si>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</si>
  <si>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</si>
  <si>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</si>
  <si>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</si>
  <si>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</si>
  <si>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</si>
  <si>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</si>
  <si>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</si>
  <si>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</si>
  <si>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</si>
  <si>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</si>
  <si>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</si>
  <si>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</si>
  <si>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</si>
  <si>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</si>
  <si>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</si>
  <si>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</si>
  <si>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</si>
  <si>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</si>
  <si>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</si>
  <si>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</si>
  <si>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</si>
  <si>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</si>
  <si>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</si>
  <si>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</si>
  <si>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</si>
  <si>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</si>
  <si>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</si>
  <si>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</si>
  <si>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</si>
  <si>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</si>
  <si>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</si>
  <si>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</si>
  <si>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</si>
  <si>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</si>
  <si>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</si>
  <si>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</si>
  <si>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</si>
  <si>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</si>
  <si>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</si>
  <si>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</si>
  <si>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</si>
  <si>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</si>
  <si>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</si>
  <si>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</si>
  <si>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</si>
  <si>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</si>
  <si>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</si>
  <si>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</si>
  <si>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</si>
  <si>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</si>
  <si>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</si>
  <si>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</si>
  <si>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</si>
  <si>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</si>
  <si>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</si>
  <si>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</si>
  <si>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</si>
  <si>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</si>
  <si>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</si>
  <si>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</si>
  <si>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</si>
  <si>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</si>
  <si>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</si>
  <si>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</si>
  <si>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</si>
  <si>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</si>
  <si>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</si>
  <si>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</si>
  <si>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</si>
  <si>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</si>
  <si>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</si>
  <si>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</si>
  <si>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</si>
  <si>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</si>
  <si>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</si>
  <si>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</si>
  <si>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</si>
  <si>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</si>
  <si>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</si>
  <si>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</si>
  <si>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</si>
  <si>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</si>
  <si>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</si>
  <si>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</si>
  <si>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</si>
  <si>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</si>
  <si>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</si>
  <si>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</si>
  <si>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</si>
  <si>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</si>
  <si>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</si>
  <si>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</si>
  <si>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</si>
  <si>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</si>
  <si>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</si>
  <si>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</si>
  <si>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</si>
  <si>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</si>
  <si>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</si>
  <si>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</si>
  <si>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</si>
  <si>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</si>
  <si>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</si>
  <si>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</si>
  <si>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</si>
  <si>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</si>
  <si>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</si>
  <si>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</si>
  <si>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</si>
  <si>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</si>
  <si>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</si>
  <si>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</si>
  <si>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</si>
  <si>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</si>
  <si>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</si>
  <si>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</si>
  <si>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</si>
  <si>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</si>
  <si>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</si>
  <si>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</si>
  <si>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</si>
  <si>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</si>
  <si>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</si>
  <si>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</si>
  <si>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</si>
  <si>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</si>
  <si>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</si>
  <si>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</si>
  <si>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</si>
  <si>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</si>
  <si>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</si>
  <si>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</si>
  <si>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</si>
  <si>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</si>
  <si>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</si>
  <si>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</si>
  <si>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</si>
  <si>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</si>
  <si>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</si>
  <si>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</si>
  <si>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</si>
  <si>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</si>
  <si>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</si>
  <si>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</si>
  <si>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</si>
  <si>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</si>
  <si>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</si>
  <si>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</si>
  <si>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</si>
  <si>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</si>
  <si>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</si>
  <si>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</si>
  <si>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</si>
  <si>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</si>
  <si>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</si>
  <si>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</si>
  <si>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</si>
  <si>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</si>
  <si>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</si>
  <si>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</si>
  <si>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</si>
  <si>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</si>
  <si>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</si>
  <si>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</si>
  <si>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</si>
  <si>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</si>
  <si>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</si>
  <si>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</si>
  <si>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</si>
  <si>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</si>
  <si>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</si>
  <si>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</si>
  <si>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</si>
  <si>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</si>
  <si>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</si>
  <si>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</si>
  <si>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</si>
  <si>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</si>
  <si>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</si>
  <si>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</si>
  <si>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</si>
  <si>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</si>
  <si>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</si>
  <si>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</si>
  <si>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</si>
  <si>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</si>
  <si>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</si>
  <si>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</si>
  <si>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</si>
  <si>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</si>
  <si>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</si>
  <si>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</si>
  <si>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</si>
  <si>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</si>
  <si>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</si>
  <si>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</si>
  <si>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</si>
  <si>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</si>
  <si>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</si>
  <si>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</si>
  <si>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</si>
  <si>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</si>
  <si>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</si>
  <si>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</si>
  <si>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</si>
  <si>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</si>
  <si>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</si>
  <si>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</si>
  <si>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</si>
  <si>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</si>
  <si>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</si>
  <si>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</si>
  <si>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</si>
  <si>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</si>
  <si>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</si>
  <si>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</si>
  <si>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</si>
  <si>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</si>
  <si>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</si>
  <si>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</si>
  <si>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</si>
  <si>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</si>
  <si>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</si>
  <si>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</si>
  <si>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</si>
  <si>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</si>
  <si>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</si>
  <si>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</si>
  <si>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</si>
  <si>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</si>
  <si>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</si>
  <si>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</si>
  <si>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</si>
  <si>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</si>
  <si>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</si>
  <si>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</si>
  <si>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</si>
  <si>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</si>
  <si>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</si>
  <si>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</si>
  <si>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</si>
  <si>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</si>
  <si>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</si>
  <si>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</si>
  <si>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</si>
  <si>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</si>
  <si>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</si>
  <si>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</si>
  <si>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</si>
  <si>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</si>
  <si>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</si>
  <si>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</si>
  <si>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</si>
  <si>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</si>
  <si>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</si>
  <si>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</si>
  <si>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</si>
  <si>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</si>
  <si>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</si>
  <si>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</si>
  <si>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</si>
  <si>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</si>
  <si>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</si>
  <si>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</si>
  <si>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</si>
  <si>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</si>
  <si>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</si>
  <si>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</si>
  <si>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</si>
  <si>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</si>
  <si>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</si>
  <si>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</si>
  <si>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</si>
  <si>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</si>
  <si>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</si>
  <si>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</si>
  <si>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</si>
  <si>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</si>
  <si>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</si>
  <si>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</si>
  <si>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</si>
  <si>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</si>
  <si>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</si>
  <si>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</si>
  <si>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</si>
  <si>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</si>
  <si>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</si>
  <si>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</si>
  <si>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</si>
  <si>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</si>
  <si>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</si>
  <si>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</si>
  <si>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</si>
  <si>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</si>
  <si>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</si>
  <si>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</si>
  <si>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</si>
  <si>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</si>
  <si>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</si>
  <si>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</si>
  <si>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</si>
  <si>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</si>
  <si>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</si>
  <si>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</si>
  <si>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</si>
  <si>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</si>
  <si>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</si>
  <si>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</si>
  <si>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</si>
  <si>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</si>
  <si>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</si>
  <si>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</si>
  <si>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</si>
  <si>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</si>
  <si>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</si>
  <si>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</si>
  <si>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</si>
  <si>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</si>
  <si>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</si>
  <si>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</si>
  <si>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</si>
  <si>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</si>
  <si>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</si>
  <si>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</si>
  <si>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</si>
  <si>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</si>
  <si>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</si>
  <si>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</si>
  <si>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</si>
  <si>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</si>
  <si>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</si>
  <si>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</si>
  <si>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</si>
  <si>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</si>
  <si>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</si>
  <si>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</si>
  <si>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</si>
  <si>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</si>
  <si>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</si>
  <si>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</si>
  <si>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</si>
  <si>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</si>
  <si>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</si>
  <si>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</si>
  <si>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</si>
  <si>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</si>
  <si>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</si>
  <si>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</si>
  <si>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</si>
  <si>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</si>
  <si>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</si>
  <si>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</si>
  <si>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</si>
  <si>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</si>
  <si>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</si>
  <si>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</si>
  <si>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</si>
  <si>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</si>
  <si>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</si>
  <si>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</si>
  <si>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</si>
  <si>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</si>
  <si>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</si>
  <si>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</si>
  <si>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</si>
  <si>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</si>
  <si>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</si>
  <si>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</si>
  <si>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</si>
  <si>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</si>
  <si>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</si>
  <si>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</si>
  <si>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</si>
  <si>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</si>
  <si>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</si>
  <si>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</si>
  <si>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</si>
  <si>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</si>
  <si>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</si>
  <si>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</si>
  <si>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</si>
  <si>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</si>
  <si>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</si>
  <si>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</si>
  <si>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</si>
  <si>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</si>
  <si>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</si>
  <si>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</si>
  <si>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</si>
  <si>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</si>
  <si>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</si>
  <si>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</si>
  <si>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</si>
  <si>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</si>
  <si>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</si>
  <si>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</si>
  <si>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</si>
  <si>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</si>
  <si>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</si>
  <si>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</si>
  <si>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</si>
  <si>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</si>
  <si>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</si>
  <si>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</si>
  <si>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</si>
  <si>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</si>
  <si>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</si>
  <si>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</si>
  <si>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</si>
  <si>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</si>
  <si>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</si>
  <si>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</si>
  <si>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</si>
  <si>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</si>
  <si>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</si>
  <si>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</si>
  <si>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</si>
  <si>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</si>
  <si>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</si>
  <si>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</si>
  <si>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</si>
  <si>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</si>
  <si>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</si>
  <si>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</si>
  <si>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</si>
  <si>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</si>
  <si>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</si>
  <si>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</si>
  <si>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</si>
  <si>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</si>
  <si>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</si>
  <si>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</si>
  <si>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</si>
  <si>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</si>
  <si>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</si>
  <si>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</si>
  <si>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</si>
  <si>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</si>
  <si>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</si>
  <si>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</si>
  <si>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</si>
  <si>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</si>
  <si>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</si>
  <si>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</si>
  <si>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</si>
  <si>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</si>
  <si>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</si>
  <si>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</si>
  <si>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</si>
  <si>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</si>
  <si>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</si>
  <si>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</si>
  <si>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</si>
  <si>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</si>
  <si>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</si>
  <si>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</si>
  <si>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</si>
  <si>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</si>
  <si>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</si>
  <si>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</si>
  <si>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</si>
  <si>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</si>
  <si>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</si>
  <si>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</si>
  <si>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</si>
  <si>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</si>
  <si>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</si>
  <si>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</si>
  <si>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</si>
  <si>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</si>
  <si>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</si>
  <si>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</si>
  <si>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</si>
  <si>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</si>
  <si>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</si>
  <si>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</si>
  <si>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</si>
  <si>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</si>
  <si>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</si>
  <si>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</si>
  <si>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</si>
  <si>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</si>
  <si>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</si>
  <si>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</si>
  <si>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</si>
  <si>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</si>
  <si>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</si>
  <si>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</si>
  <si>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</si>
  <si>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</si>
  <si>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</si>
  <si>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</si>
  <si>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</si>
  <si>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</si>
  <si>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</si>
  <si>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</si>
  <si>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</si>
  <si>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</si>
  <si>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</si>
  <si>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</si>
  <si>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</si>
  <si>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</si>
  <si>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</si>
  <si>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</si>
  <si>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</si>
  <si>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</si>
  <si>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</si>
  <si>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</si>
  <si>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</si>
  <si>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</si>
  <si>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</si>
  <si>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</si>
  <si>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</si>
  <si>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</si>
  <si>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</si>
  <si>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</si>
  <si>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</si>
  <si>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</si>
  <si>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</si>
  <si>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</si>
  <si>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</si>
  <si>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</si>
  <si>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</si>
  <si>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</si>
  <si>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</si>
  <si>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</si>
  <si>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</si>
  <si>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</si>
  <si>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</si>
  <si>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</si>
  <si>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</si>
  <si>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</si>
  <si>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</si>
  <si>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</si>
  <si>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</si>
  <si>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</si>
  <si>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</si>
  <si>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</si>
  <si>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</si>
  <si>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</si>
  <si>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</si>
  <si>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</si>
  <si>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</si>
  <si>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</si>
  <si>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</si>
  <si>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</si>
  <si>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</si>
  <si>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</si>
  <si>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</si>
  <si>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</si>
  <si>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</si>
  <si>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</si>
  <si>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</si>
  <si>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</si>
  <si>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</si>
  <si>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</si>
  <si>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</si>
  <si>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</si>
  <si>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</si>
  <si>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</si>
  <si>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</si>
  <si>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</si>
  <si>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</si>
  <si>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</si>
  <si>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</si>
  <si>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</si>
  <si>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</si>
  <si>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</si>
  <si>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</si>
  <si>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</si>
  <si>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</si>
  <si>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</si>
  <si>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</si>
  <si>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</si>
  <si>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</si>
  <si>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</si>
  <si>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</si>
  <si>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</si>
  <si>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</si>
  <si>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</si>
  <si>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</si>
  <si>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</si>
  <si>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</si>
  <si>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</si>
  <si>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</si>
  <si>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</si>
  <si>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</si>
  <si>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</si>
  <si>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</si>
  <si>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</si>
  <si>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</si>
  <si>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</si>
  <si>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</si>
  <si>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</si>
  <si>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</si>
  <si>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</si>
  <si>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</si>
  <si>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</si>
  <si>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</si>
  <si>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</si>
  <si>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</si>
  <si>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</si>
  <si>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</si>
  <si>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</si>
  <si>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</si>
  <si>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</si>
  <si>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</si>
  <si>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</si>
  <si>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</si>
  <si>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</si>
  <si>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</si>
  <si>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</si>
  <si>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</si>
  <si>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</si>
  <si>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</si>
  <si>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</si>
  <si>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</si>
  <si>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</si>
  <si>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</si>
  <si>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</si>
  <si>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</si>
  <si>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</si>
  <si>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</si>
  <si>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</si>
  <si>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</si>
  <si>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</si>
  <si>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</si>
  <si>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</si>
  <si>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</si>
  <si>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</si>
  <si>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</si>
  <si>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</si>
  <si>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</si>
  <si>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</si>
  <si>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</si>
  <si>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</si>
  <si>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</si>
  <si>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</si>
  <si>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</si>
  <si>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</si>
  <si>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</si>
  <si>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</si>
  <si>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</si>
  <si>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</si>
  <si>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</si>
  <si>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</si>
  <si>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</si>
  <si>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</si>
  <si>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</si>
  <si>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</si>
  <si>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</si>
  <si>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</si>
  <si>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</si>
  <si>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</si>
  <si>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</si>
  <si>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</si>
  <si>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</si>
  <si>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</si>
  <si>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</si>
  <si>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</si>
  <si>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</si>
  <si>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</si>
  <si>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</si>
  <si>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</si>
  <si>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</si>
  <si>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</si>
  <si>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</si>
  <si>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</si>
  <si>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</si>
  <si>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</si>
  <si>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</si>
  <si>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</si>
  <si>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</si>
  <si>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</si>
  <si>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</si>
  <si>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</si>
  <si>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</si>
  <si>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</si>
  <si>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</si>
  <si>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</si>
  <si>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</si>
  <si>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</si>
  <si>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</si>
  <si>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</si>
  <si>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</si>
  <si>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</si>
  <si>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</si>
  <si>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</si>
  <si>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</si>
  <si>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</si>
  <si>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</si>
  <si>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</si>
  <si>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</si>
  <si>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</si>
  <si>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</si>
  <si>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</si>
  <si>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</si>
  <si>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</si>
  <si>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</si>
  <si>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</si>
  <si>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</si>
  <si>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</si>
  <si>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</si>
  <si>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</si>
  <si>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</si>
  <si>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</si>
  <si>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</si>
  <si>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</si>
  <si>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</si>
  <si>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</si>
  <si>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</si>
  <si>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</si>
  <si>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</si>
  <si>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</si>
  <si>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</si>
  <si>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</si>
  <si>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</si>
  <si>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</si>
  <si>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</si>
  <si>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</si>
  <si>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</si>
  <si>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</si>
  <si>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</si>
  <si>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</si>
  <si>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</si>
  <si>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</si>
  <si>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</si>
  <si>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</si>
  <si>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</si>
  <si>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</si>
  <si>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</si>
  <si>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</si>
  <si>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</si>
  <si>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</si>
  <si>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</si>
  <si>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</si>
  <si>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</si>
  <si>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</si>
  <si>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</si>
  <si>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</si>
  <si>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</si>
  <si>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</si>
  <si>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</si>
  <si>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</si>
  <si>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</si>
  <si>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</si>
  <si>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</si>
  <si>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</si>
  <si>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</si>
  <si>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</si>
  <si>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</si>
  <si>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</si>
  <si>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</si>
  <si>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</si>
  <si>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</si>
  <si>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</si>
  <si>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</si>
  <si>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</si>
  <si>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</si>
  <si>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</si>
  <si>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</si>
  <si>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</si>
  <si>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</si>
  <si>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</si>
  <si>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</si>
  <si>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</si>
  <si>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</si>
  <si>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</si>
  <si>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</si>
  <si>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</si>
  <si>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</si>
  <si>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</si>
  <si>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</si>
  <si>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</si>
  <si>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</si>
  <si>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</si>
  <si>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</si>
  <si>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</si>
  <si>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</si>
  <si>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</si>
  <si>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</si>
  <si>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</si>
  <si>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</si>
  <si>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</si>
  <si>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</si>
  <si>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</si>
  <si>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</si>
  <si>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</si>
  <si>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</si>
  <si>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</si>
  <si>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</si>
  <si>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</si>
  <si>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</si>
  <si>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</si>
  <si>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</si>
  <si>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</si>
  <si>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</si>
  <si>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</si>
  <si>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</si>
  <si>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</si>
  <si>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</si>
  <si>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</si>
  <si>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</si>
  <si>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</si>
  <si>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</si>
  <si>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</si>
  <si>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</si>
  <si>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</si>
  <si>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</si>
  <si>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</si>
  <si>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</si>
  <si>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</si>
  <si>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</si>
  <si>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</si>
  <si>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</si>
  <si>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</si>
  <si>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</si>
  <si>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</si>
  <si>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</si>
  <si>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</si>
  <si>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</si>
  <si>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</si>
  <si>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</si>
  <si>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</si>
  <si>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</si>
  <si>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</si>
  <si>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</si>
  <si>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</si>
  <si>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</si>
  <si>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</si>
  <si>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</si>
  <si>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</si>
  <si>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</si>
  <si>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</si>
  <si>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</si>
  <si>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</si>
  <si>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</si>
  <si>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</si>
  <si>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</si>
  <si>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</si>
  <si>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</si>
  <si>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</si>
  <si>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</si>
  <si>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</si>
  <si>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</si>
  <si>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</si>
  <si>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</si>
  <si>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</si>
  <si>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</si>
  <si>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</si>
  <si>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</si>
  <si>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</si>
  <si>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</si>
  <si>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</si>
  <si>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</si>
  <si>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</si>
  <si>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</si>
  <si>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</si>
  <si>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</si>
  <si>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</si>
  <si>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</si>
  <si>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</si>
  <si>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</si>
  <si>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</si>
  <si>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</si>
  <si>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</si>
  <si>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</si>
  <si>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</si>
  <si>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</si>
  <si>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</si>
  <si>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</si>
  <si>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</si>
  <si>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</si>
  <si>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</si>
  <si>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</si>
  <si>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</si>
  <si>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</si>
  <si>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</si>
  <si>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</si>
  <si>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</si>
  <si>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</si>
  <si>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</si>
  <si>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</si>
  <si>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</si>
  <si>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</si>
  <si>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</si>
  <si>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</si>
  <si>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</si>
  <si>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</si>
  <si>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</si>
  <si>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</si>
  <si>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</si>
  <si>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</si>
  <si>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</si>
  <si>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</si>
  <si>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</si>
  <si>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</si>
  <si>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</si>
  <si>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</si>
  <si>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</si>
  <si>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</si>
  <si>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</si>
  <si>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</si>
  <si>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</si>
  <si>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</si>
  <si>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</si>
  <si>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</si>
  <si>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</si>
  <si>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</si>
  <si>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</si>
  <si>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</si>
  <si>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</si>
  <si>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</si>
  <si>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</si>
  <si>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</si>
  <si>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</si>
  <si>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</si>
  <si>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</si>
  <si>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</si>
  <si>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</si>
  <si>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</si>
  <si>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</si>
  <si>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</si>
  <si>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</si>
  <si>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</si>
  <si>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</si>
  <si>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</si>
  <si>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</si>
  <si>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</si>
  <si>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</si>
  <si>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</si>
  <si>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</si>
  <si>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</si>
  <si>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</si>
  <si>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</si>
  <si>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</si>
  <si>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</si>
  <si>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</si>
  <si>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</si>
  <si>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</si>
  <si>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</si>
  <si>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</si>
  <si>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</si>
  <si>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</si>
  <si>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</si>
  <si>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</si>
  <si>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</si>
  <si>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</si>
  <si>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</si>
  <si>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</si>
  <si>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</si>
  <si>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</si>
  <si>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</si>
  <si>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</si>
  <si>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</si>
  <si>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</si>
  <si>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</si>
  <si>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</si>
  <si>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</si>
  <si>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</si>
  <si>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</si>
  <si>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</si>
  <si>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</si>
  <si>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</si>
  <si>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</si>
  <si>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</si>
  <si>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</si>
  <si>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</si>
  <si>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</si>
  <si>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</si>
  <si>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</si>
  <si>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</si>
  <si>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</si>
  <si>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</si>
  <si>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</si>
  <si>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</si>
  <si>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</si>
  <si>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</si>
  <si>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</si>
  <si>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</si>
  <si>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</si>
  <si>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</si>
  <si>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</si>
  <si>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</si>
  <si>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</si>
  <si>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</si>
  <si>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</si>
  <si>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</si>
  <si>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</si>
  <si>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</si>
  <si>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</si>
  <si>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</si>
  <si>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</si>
  <si>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</si>
  <si>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</si>
  <si>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</si>
  <si>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</si>
  <si>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</si>
  <si>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</si>
  <si>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</si>
  <si>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</si>
  <si>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</si>
  <si>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</si>
  <si>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</si>
  <si>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</si>
  <si>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</si>
  <si>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</si>
  <si>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</si>
  <si>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</si>
  <si>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</si>
  <si>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</si>
  <si>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</si>
  <si>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</si>
  <si>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</si>
  <si>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</si>
  <si>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</si>
  <si>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</si>
  <si>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</si>
  <si>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</si>
  <si>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</si>
  <si>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</si>
  <si>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</si>
  <si>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</si>
  <si>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</si>
  <si>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</si>
  <si>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</si>
  <si>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</si>
  <si>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</si>
  <si>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</si>
  <si>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</si>
  <si>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</si>
  <si>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</si>
  <si>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</si>
  <si>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</si>
  <si>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</si>
  <si>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</si>
  <si>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</si>
  <si>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</si>
  <si>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</si>
  <si>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</si>
  <si>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</si>
  <si>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</si>
  <si>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</si>
  <si>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</si>
  <si>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</si>
  <si>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</si>
  <si>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</si>
  <si>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</si>
  <si>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</si>
  <si>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</si>
  <si>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</si>
  <si>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</si>
  <si>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</si>
  <si>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</si>
  <si>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</si>
  <si>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</si>
  <si>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</si>
  <si>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</si>
  <si>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</si>
  <si>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</si>
  <si>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</si>
  <si>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</si>
  <si>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</si>
  <si>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</si>
  <si>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</si>
  <si>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</si>
  <si>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</si>
  <si>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</si>
  <si>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</si>
  <si>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</si>
  <si>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</si>
  <si>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</si>
  <si>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</si>
  <si>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</si>
  <si>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</si>
  <si>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</si>
  <si>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</si>
  <si>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</si>
  <si>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</si>
  <si>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</si>
  <si>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</si>
  <si>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</si>
  <si>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</si>
  <si>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</si>
  <si>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</si>
  <si>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</si>
  <si>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</si>
  <si>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</si>
  <si>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</si>
  <si>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</si>
  <si>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</si>
  <si>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</si>
  <si>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</si>
  <si>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</si>
  <si>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</si>
  <si>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</si>
  <si>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</si>
  <si>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</si>
  <si>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</si>
  <si>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</si>
  <si>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</si>
  <si>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</si>
  <si>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</si>
  <si>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</si>
  <si>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</si>
  <si>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</si>
  <si>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</si>
  <si>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</si>
  <si>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</si>
  <si>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</si>
  <si>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</si>
  <si>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</si>
  <si>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</si>
  <si>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</si>
  <si>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</si>
  <si>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</si>
  <si>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</si>
  <si>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</si>
  <si>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</si>
  <si>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</si>
  <si>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</si>
  <si>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</si>
  <si>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</si>
  <si>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</si>
  <si>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</si>
  <si>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</si>
  <si>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</si>
  <si>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</si>
  <si>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</si>
  <si>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</si>
  <si>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</si>
  <si>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</si>
  <si>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</si>
  <si>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</si>
  <si>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</si>
  <si>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</si>
  <si>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</si>
  <si>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</si>
  <si>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</si>
  <si>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</si>
  <si>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</si>
  <si>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</si>
  <si>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</si>
  <si>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</si>
  <si>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</si>
  <si>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</si>
  <si>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</si>
  <si>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</si>
  <si>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</si>
  <si>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</si>
  <si>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</si>
  <si>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</si>
  <si>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</si>
  <si>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</si>
  <si>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</si>
  <si>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</si>
  <si>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</si>
  <si>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</si>
  <si>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</si>
  <si>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</si>
  <si>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</si>
  <si>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</si>
  <si>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</si>
  <si>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</si>
  <si>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</si>
  <si>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</si>
  <si>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</si>
  <si>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</si>
  <si>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</si>
  <si>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</si>
  <si>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</si>
  <si>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</si>
  <si>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</si>
  <si>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</si>
  <si>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</si>
  <si>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</si>
  <si>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</si>
  <si>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</si>
  <si>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</si>
  <si>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</si>
  <si>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</si>
  <si>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</si>
  <si>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</si>
  <si>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</si>
  <si>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</si>
  <si>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</si>
  <si>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</si>
  <si>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</si>
  <si>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</si>
  <si>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</si>
  <si>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</si>
  <si>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</si>
  <si>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</si>
  <si>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</si>
  <si>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</si>
  <si>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</si>
  <si>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</si>
  <si>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</si>
  <si>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</si>
  <si>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</si>
  <si>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</si>
  <si>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</si>
  <si>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</si>
  <si>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</si>
  <si>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</si>
  <si>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</si>
  <si>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</si>
  <si>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</si>
  <si>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</si>
  <si>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</si>
  <si>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</si>
  <si>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</si>
  <si>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</si>
  <si>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</si>
  <si>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</si>
  <si>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</si>
  <si>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</si>
  <si>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</si>
  <si>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</si>
  <si>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</si>
  <si>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</si>
  <si>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</si>
  <si>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</si>
  <si>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</si>
  <si>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</si>
  <si>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</si>
  <si>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</si>
  <si>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</si>
  <si>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</si>
  <si>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</si>
  <si>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</si>
  <si>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</si>
  <si>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</si>
  <si>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</si>
  <si>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</si>
  <si>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</si>
  <si>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</si>
  <si>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</si>
  <si>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</si>
  <si>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</si>
  <si>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</si>
  <si>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</si>
  <si>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</si>
  <si>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</si>
  <si>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</si>
  <si>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</si>
  <si>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</si>
  <si>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</si>
  <si>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</si>
  <si>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</si>
  <si>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</si>
  <si>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</si>
  <si>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</si>
  <si>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</si>
  <si>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</si>
  <si>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</si>
  <si>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</si>
  <si>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</si>
  <si>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</si>
  <si>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</si>
  <si>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</si>
  <si>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</si>
  <si>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</si>
  <si>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</si>
  <si>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</si>
  <si>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</si>
  <si>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</si>
  <si>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</si>
  <si>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</si>
  <si>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</si>
  <si>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</si>
  <si>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</si>
  <si>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</si>
  <si>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</si>
  <si>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</si>
  <si>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</si>
  <si>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</si>
  <si>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</si>
  <si>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</si>
  <si>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</si>
  <si>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</si>
  <si>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</si>
  <si>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</si>
  <si>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</si>
  <si>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</si>
  <si>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</si>
  <si>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</si>
  <si>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</si>
  <si>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</si>
  <si>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</si>
  <si>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</si>
  <si>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</si>
  <si>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</si>
  <si>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</si>
  <si>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</si>
  <si>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</si>
  <si>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</si>
  <si>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</si>
  <si>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</si>
  <si>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</si>
  <si>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</si>
  <si>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</si>
  <si>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</si>
  <si>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</si>
  <si>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</si>
  <si>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</si>
  <si>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</si>
  <si>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</si>
  <si>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</si>
  <si>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</si>
  <si>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</si>
  <si>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</si>
  <si>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</si>
  <si>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</si>
  <si>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</si>
  <si>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</si>
  <si>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</si>
  <si>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</si>
  <si>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</si>
  <si>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</si>
  <si>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</si>
  <si>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</si>
  <si>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</si>
  <si>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</si>
  <si>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</si>
  <si>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</si>
  <si>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</si>
  <si>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</si>
  <si>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</si>
  <si>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</si>
  <si>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</si>
  <si>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</si>
  <si>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</si>
  <si>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</si>
  <si>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</si>
  <si>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</si>
  <si>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</si>
  <si>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</si>
  <si>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</si>
  <si>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</si>
  <si>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</si>
  <si>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</si>
  <si>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</si>
  <si>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</si>
  <si>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</si>
  <si>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</si>
  <si>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</si>
  <si>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</si>
  <si>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</si>
  <si>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</si>
  <si>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</si>
  <si>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</si>
  <si>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</si>
  <si>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</si>
  <si>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</si>
  <si>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</si>
  <si>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</si>
  <si>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</si>
  <si>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</si>
  <si>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</si>
  <si>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</si>
  <si>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</si>
  <si>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</si>
  <si>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</si>
  <si>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</si>
  <si>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</si>
  <si>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</si>
  <si>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</si>
  <si>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</si>
  <si>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</si>
  <si>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</si>
  <si>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</si>
  <si>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</si>
  <si>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</si>
  <si>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</si>
  <si>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</si>
  <si>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</si>
  <si>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</si>
  <si>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</si>
  <si>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</si>
  <si>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</si>
  <si>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</si>
  <si>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</si>
  <si>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</si>
  <si>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</si>
  <si>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</si>
  <si>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</si>
  <si>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</si>
  <si>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</si>
  <si>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</si>
  <si>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</si>
  <si>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</si>
  <si>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</si>
  <si>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</si>
  <si>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</si>
  <si>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</si>
  <si>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</si>
  <si>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</si>
  <si>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</si>
  <si>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</si>
  <si>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</si>
  <si>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</si>
  <si>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</si>
  <si>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</si>
  <si>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</si>
  <si>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</si>
  <si>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</si>
  <si>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</si>
  <si>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</si>
  <si>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</si>
  <si>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</si>
  <si>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</si>
  <si>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</si>
  <si>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</si>
  <si>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</si>
  <si>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</si>
  <si>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</si>
  <si>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</si>
  <si>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</si>
  <si>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</si>
  <si>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</si>
  <si>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</si>
  <si>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</si>
  <si>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</si>
  <si>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</si>
  <si>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</si>
  <si>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</si>
  <si>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</si>
  <si>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</si>
  <si>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</si>
  <si>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</si>
  <si>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</si>
  <si>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</si>
  <si>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</si>
  <si>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</si>
  <si>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</si>
  <si>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</si>
  <si>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</si>
  <si>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</si>
  <si>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</si>
  <si>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</si>
  <si>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</si>
  <si>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</si>
  <si>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</si>
  <si>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</si>
  <si>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</si>
  <si>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</si>
  <si>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</si>
  <si>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</si>
  <si>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</si>
  <si>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</si>
  <si>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</si>
  <si>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</si>
  <si>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</si>
  <si>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</si>
  <si>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</si>
  <si>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</si>
  <si>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</si>
  <si>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</si>
  <si>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</si>
  <si>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</si>
  <si>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</si>
  <si>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</si>
  <si>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</si>
  <si>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</si>
  <si>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</si>
  <si>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</si>
  <si>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</si>
  <si>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</si>
  <si>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</si>
  <si>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</si>
  <si>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</si>
  <si>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</si>
  <si>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</si>
  <si>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</si>
  <si>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</si>
  <si>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</si>
  <si>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</si>
  <si>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</si>
  <si>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</si>
  <si>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</si>
  <si>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</si>
  <si>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</si>
  <si>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</si>
  <si>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</si>
  <si>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</si>
  <si>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</si>
  <si>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</si>
  <si>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</si>
  <si>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</si>
  <si>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</si>
  <si>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</si>
  <si>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</si>
  <si>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</si>
  <si>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</si>
  <si>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</si>
  <si>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</si>
  <si>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</si>
  <si>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</si>
  <si>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</si>
  <si>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</si>
  <si>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</si>
  <si>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</si>
  <si>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</si>
  <si>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</si>
  <si>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</si>
  <si>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</si>
  <si>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</si>
  <si>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</si>
  <si>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</si>
  <si>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</si>
  <si>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</si>
  <si>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</si>
  <si>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</si>
  <si>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</si>
  <si>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</si>
  <si>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</si>
  <si>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</si>
  <si>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</si>
  <si>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</si>
  <si>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</si>
  <si>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</si>
  <si>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</si>
  <si>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</si>
  <si>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</si>
  <si>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</si>
  <si>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</si>
  <si>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</si>
  <si>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</si>
  <si>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</si>
  <si>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</si>
  <si>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</si>
  <si>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</si>
  <si>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</si>
  <si>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</si>
  <si>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</si>
  <si>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</si>
  <si>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</si>
  <si>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</si>
  <si>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</si>
  <si>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</si>
  <si>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</si>
  <si>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</si>
  <si>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</si>
  <si>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</si>
  <si>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</si>
  <si>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</si>
  <si>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</si>
  <si>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</si>
  <si>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</si>
  <si>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</si>
  <si>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</si>
  <si>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</si>
  <si>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</si>
  <si>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</si>
  <si>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</si>
  <si>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</si>
  <si>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</si>
  <si>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</si>
  <si>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</si>
  <si>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</si>
  <si>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</si>
  <si>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</si>
  <si>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</si>
  <si>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</si>
  <si>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</si>
  <si>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</si>
  <si>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</si>
  <si>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</si>
  <si>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</si>
  <si>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</si>
  <si>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</si>
  <si>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</si>
  <si>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</si>
  <si>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</si>
  <si>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</si>
  <si>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</si>
  <si>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</si>
  <si>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</si>
  <si>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</si>
  <si>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</si>
  <si>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</si>
  <si>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</si>
  <si>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</si>
  <si>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</si>
  <si>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</si>
  <si>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</si>
  <si>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</si>
  <si>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</si>
  <si>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</si>
  <si>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</si>
  <si>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</si>
  <si>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</si>
  <si>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</si>
  <si>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</si>
  <si>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</si>
  <si>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</si>
  <si>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</si>
  <si>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</si>
  <si>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</si>
  <si>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</si>
  <si>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</si>
  <si>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</si>
  <si>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</si>
  <si>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</si>
  <si>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</si>
  <si>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</si>
  <si>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</si>
  <si>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</si>
  <si>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</si>
  <si>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</si>
  <si>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</si>
  <si>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</si>
  <si>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</si>
  <si>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</si>
  <si>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</si>
  <si>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</si>
  <si>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</si>
  <si>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</si>
  <si>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</si>
  <si>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</si>
  <si>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</si>
  <si>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</si>
  <si>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</si>
  <si>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</si>
  <si>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</si>
  <si>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</si>
  <si>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</si>
  <si>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</si>
  <si>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</si>
  <si>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</si>
  <si>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</si>
  <si>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</si>
  <si>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</si>
  <si>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</si>
  <si>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</si>
  <si>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</si>
  <si>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</si>
  <si>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</si>
  <si>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</si>
  <si>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</si>
  <si>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</si>
  <si>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</si>
  <si>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</si>
  <si>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</si>
  <si>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</si>
  <si>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</si>
  <si>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</si>
  <si>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</si>
  <si>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</si>
  <si>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</si>
  <si>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</si>
  <si>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</si>
  <si>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</si>
  <si>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</si>
  <si>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</si>
  <si>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</si>
  <si>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</si>
  <si>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</si>
  <si>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</si>
  <si>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</si>
  <si>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</si>
  <si>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</si>
  <si>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</si>
  <si>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</si>
  <si>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</si>
  <si>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</si>
  <si>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</si>
  <si>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</si>
  <si>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</si>
  <si>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</si>
  <si>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</si>
  <si>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</si>
  <si>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</si>
  <si>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</si>
  <si>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</si>
  <si>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</si>
  <si>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</si>
  <si>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</si>
  <si>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</si>
  <si>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</si>
  <si>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</si>
  <si>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</si>
  <si>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</si>
  <si>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</si>
  <si>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</si>
  <si>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</si>
  <si>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</si>
  <si>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</si>
  <si>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</si>
  <si>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</si>
  <si>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</si>
  <si>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</si>
  <si>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</si>
  <si>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</si>
  <si>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</si>
  <si>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</si>
  <si>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</si>
  <si>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</si>
  <si>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</si>
  <si>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</si>
  <si>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</si>
  <si>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</si>
  <si>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</si>
  <si>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</si>
  <si>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</si>
  <si>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</si>
  <si>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</si>
  <si>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</si>
  <si>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</si>
  <si>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</si>
  <si>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</si>
  <si>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</si>
  <si>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</si>
  <si>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</si>
  <si>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</si>
  <si>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</si>
  <si>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</si>
  <si>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</si>
  <si>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</si>
  <si>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</si>
  <si>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</si>
  <si>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</si>
  <si>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</si>
  <si>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</si>
  <si>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</si>
  <si>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</si>
  <si>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</si>
  <si>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</si>
  <si>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</si>
  <si>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</si>
  <si>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</si>
  <si>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</si>
  <si>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</si>
  <si>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</si>
  <si>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</si>
  <si>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</si>
  <si>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</si>
  <si>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</si>
  <si>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</si>
  <si>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</si>
  <si>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</si>
  <si>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</si>
  <si>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</si>
  <si>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</si>
  <si>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</si>
  <si>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</si>
  <si>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</si>
  <si>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</si>
  <si>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</si>
  <si>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</si>
  <si>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</si>
  <si>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</si>
  <si>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</si>
  <si>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</si>
  <si>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</si>
  <si>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</si>
  <si>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</si>
  <si>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</si>
  <si>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</si>
  <si>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</si>
  <si>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</si>
  <si>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</si>
  <si>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</si>
  <si>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</si>
  <si>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</si>
  <si>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</si>
  <si>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</si>
  <si>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</si>
  <si>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</si>
  <si>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</si>
  <si>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</si>
  <si>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</si>
  <si>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</si>
  <si>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</si>
  <si>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</si>
  <si>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</si>
  <si>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</si>
  <si>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</si>
  <si>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</si>
  <si>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</si>
  <si>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</si>
  <si>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</si>
  <si>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</si>
  <si>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</si>
  <si>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</si>
  <si>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</si>
  <si>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</si>
  <si>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</si>
  <si>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</si>
  <si>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</si>
  <si>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</si>
  <si>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</si>
  <si>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</si>
  <si>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</si>
  <si>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</si>
  <si>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</si>
  <si>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</si>
  <si>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</si>
  <si>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</si>
  <si>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</si>
  <si>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</si>
  <si>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</si>
  <si>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</si>
  <si>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</si>
  <si>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</si>
  <si>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</si>
  <si>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</si>
  <si>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</si>
  <si>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</si>
  <si>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</si>
  <si>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</si>
  <si>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</si>
  <si>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</si>
  <si>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</si>
  <si>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</si>
  <si>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</si>
  <si>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</si>
  <si>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</si>
  <si>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</si>
  <si>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</si>
  <si>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</si>
  <si>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</si>
  <si>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</si>
  <si>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</si>
  <si>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</si>
  <si>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</si>
  <si>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</si>
  <si>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</si>
  <si>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</si>
  <si>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</si>
  <si>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</si>
  <si>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</si>
  <si>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</si>
  <si>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</si>
  <si>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</si>
  <si>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</si>
  <si>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</si>
  <si>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</si>
  <si>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</si>
  <si>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</si>
  <si>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</si>
  <si>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</si>
  <si>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</si>
  <si>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</si>
  <si>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</si>
  <si>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</si>
  <si>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</si>
  <si>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</si>
  <si>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</si>
  <si>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</si>
  <si>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</si>
  <si>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</si>
  <si>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</si>
  <si>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</si>
  <si>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</si>
  <si>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</si>
  <si>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</si>
  <si>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</si>
  <si>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</si>
  <si>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</si>
  <si>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</si>
  <si>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</si>
  <si>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</si>
  <si>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</si>
  <si>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</si>
  <si>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</si>
  <si>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</si>
  <si>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</si>
  <si>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</si>
  <si>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</si>
  <si>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</si>
  <si>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</si>
  <si>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</si>
  <si>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</si>
  <si>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</si>
  <si>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</si>
  <si>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</si>
  <si>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</si>
  <si>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</si>
  <si>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</si>
  <si>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</si>
  <si>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</si>
  <si>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</si>
  <si>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</si>
  <si>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</si>
  <si>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</si>
  <si>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</si>
  <si>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</si>
  <si>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</si>
  <si>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</si>
  <si>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</si>
  <si>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</si>
  <si>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</si>
  <si>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</si>
  <si>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</si>
  <si>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</si>
  <si>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</si>
  <si>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</si>
  <si>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</si>
  <si>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</si>
  <si>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</si>
  <si>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</si>
  <si>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</si>
  <si>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</si>
  <si>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</si>
  <si>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</si>
  <si>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</si>
  <si>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</si>
  <si>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</si>
  <si>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</si>
  <si>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</si>
  <si>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</si>
  <si>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</si>
  <si>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</si>
  <si>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</si>
  <si>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</si>
  <si>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</si>
  <si>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</si>
  <si>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</si>
  <si>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</si>
  <si>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</si>
  <si>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</si>
  <si>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</si>
  <si>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</si>
  <si>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</si>
  <si>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</si>
  <si>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</si>
  <si>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</si>
  <si>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</si>
  <si>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</si>
  <si>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</si>
  <si>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</si>
  <si>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</si>
  <si>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</si>
  <si>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</si>
  <si>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</si>
  <si>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</si>
  <si>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</si>
  <si>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</si>
  <si>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</si>
  <si>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</si>
  <si>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</si>
  <si>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</si>
  <si>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</si>
  <si>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</si>
  <si>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</si>
  <si>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</si>
  <si>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</si>
  <si>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</si>
  <si>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</si>
  <si>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</si>
  <si>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</si>
  <si>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</si>
  <si>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</si>
  <si>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</si>
  <si>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</si>
  <si>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</si>
  <si>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</si>
  <si>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</si>
  <si>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</si>
  <si>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</si>
  <si>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</si>
  <si>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</si>
  <si>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</si>
  <si>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</si>
  <si>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</si>
  <si>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</si>
  <si>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</si>
  <si>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</si>
  <si>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</si>
  <si>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</si>
  <si>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</si>
  <si>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</si>
  <si>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</si>
  <si>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</si>
  <si>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</si>
  <si>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</si>
  <si>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</si>
  <si>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</si>
  <si>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</si>
  <si>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</si>
  <si>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</si>
  <si>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</si>
  <si>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</si>
  <si>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</si>
  <si>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</si>
  <si>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</si>
  <si>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</si>
  <si>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</si>
  <si>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</si>
  <si>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</si>
  <si>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</si>
  <si>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</si>
  <si>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</si>
  <si>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</si>
  <si>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</si>
  <si>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</si>
  <si>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</si>
  <si>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</si>
  <si>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</si>
  <si>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</si>
  <si>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</si>
  <si>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</si>
  <si>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</si>
  <si>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</si>
  <si>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</si>
  <si>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</si>
  <si>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</si>
  <si>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</si>
  <si>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</si>
  <si>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</si>
  <si>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</si>
  <si>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</si>
  <si>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</si>
  <si>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</si>
  <si>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</si>
  <si>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</si>
  <si>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</si>
  <si>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</si>
  <si>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</si>
  <si>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</si>
  <si>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</si>
  <si>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</si>
  <si>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</si>
  <si>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</si>
  <si>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</si>
  <si>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</si>
  <si>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</si>
  <si>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</si>
  <si>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</si>
  <si>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</si>
  <si>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</si>
  <si>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</si>
  <si>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</si>
  <si>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</si>
  <si>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</si>
  <si>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</si>
  <si>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</si>
  <si>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</si>
  <si>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</si>
  <si>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</si>
  <si>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</si>
  <si>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</si>
  <si>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</si>
  <si>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</si>
  <si>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</si>
  <si>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</si>
  <si>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</si>
  <si>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</si>
  <si>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</si>
  <si>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</si>
  <si>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</si>
  <si>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</si>
  <si>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</si>
  <si>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</si>
  <si>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</si>
  <si>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</si>
  <si>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</si>
  <si>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</si>
  <si>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</si>
  <si>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</si>
  <si>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</si>
  <si>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</si>
  <si>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</si>
  <si>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</si>
  <si>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</si>
  <si>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</si>
  <si>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</si>
  <si>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</si>
  <si>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</si>
  <si>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</si>
  <si>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</si>
  <si>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</si>
  <si>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</si>
  <si>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</si>
  <si>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</si>
  <si>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</si>
  <si>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</si>
  <si>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</si>
  <si>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</si>
  <si>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</si>
  <si>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</si>
  <si>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</si>
  <si>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</si>
  <si>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</si>
  <si>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</si>
  <si>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</si>
  <si>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</si>
  <si>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</si>
  <si>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</si>
  <si>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</si>
  <si>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</si>
  <si>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</si>
  <si>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</si>
  <si>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</si>
  <si>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</si>
  <si>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</si>
  <si>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</si>
  <si>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</si>
  <si>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</si>
  <si>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</si>
  <si>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</si>
  <si>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</si>
  <si>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</si>
  <si>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</si>
  <si>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</si>
  <si>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</si>
  <si>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</si>
  <si>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</si>
  <si>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</si>
  <si>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</si>
  <si>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</si>
  <si>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</si>
  <si>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</si>
  <si>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</si>
  <si>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</si>
  <si>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</si>
  <si>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</si>
  <si>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</si>
  <si>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</si>
  <si>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</si>
  <si>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</si>
  <si>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</si>
  <si>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</si>
  <si>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</si>
  <si>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</si>
  <si>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</si>
  <si>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</si>
  <si>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</si>
  <si>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</si>
  <si>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</si>
  <si>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</si>
  <si>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</si>
  <si>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</si>
  <si>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</si>
  <si>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</si>
  <si>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</si>
  <si>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</si>
  <si>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</si>
  <si>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</si>
  <si>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</si>
  <si>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</si>
  <si>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</si>
  <si>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</si>
  <si>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</si>
  <si>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</si>
  <si>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</si>
  <si>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</si>
  <si>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</si>
  <si>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</si>
  <si>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</si>
  <si>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</si>
  <si>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</si>
  <si>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</si>
  <si>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</si>
  <si>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</si>
  <si>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</si>
  <si>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</si>
  <si>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</si>
  <si>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</si>
  <si>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</si>
  <si>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</si>
  <si>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</si>
  <si>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</si>
  <si>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</si>
  <si>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</si>
  <si>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</si>
  <si>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</si>
  <si>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</si>
  <si>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</si>
  <si>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</si>
  <si>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</si>
  <si>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</si>
  <si>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</si>
  <si>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</si>
  <si>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</si>
  <si>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</si>
  <si>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</si>
  <si>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</si>
  <si>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</si>
  <si>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</si>
  <si>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</si>
  <si>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</si>
  <si>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</si>
  <si>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</si>
  <si>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</si>
  <si>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</si>
  <si>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</si>
  <si>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</si>
  <si>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</si>
  <si>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</si>
  <si>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</si>
  <si>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</si>
  <si>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</si>
  <si>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</si>
  <si>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</si>
  <si>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</si>
  <si>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</si>
  <si>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</si>
  <si>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</si>
  <si>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</si>
  <si>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</si>
  <si>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</si>
  <si>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</si>
  <si>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</si>
  <si>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</si>
  <si>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</si>
  <si>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</si>
  <si>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</si>
  <si>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</si>
  <si>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</si>
  <si>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</si>
  <si>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</si>
  <si>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</si>
  <si>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</si>
  <si>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</si>
  <si>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</si>
  <si>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</si>
  <si>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</si>
  <si>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</si>
  <si>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</si>
  <si>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</si>
  <si>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</si>
  <si>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</si>
  <si>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</si>
  <si>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</si>
  <si>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</si>
  <si>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</si>
  <si>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</si>
  <si>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</si>
  <si>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</si>
  <si>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</si>
  <si>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</si>
  <si>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</si>
  <si>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</si>
  <si>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</si>
  <si>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</si>
  <si>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</si>
  <si>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</si>
  <si>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</si>
  <si>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</si>
  <si>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</si>
  <si>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</si>
  <si>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</si>
  <si>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</si>
  <si>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</si>
  <si>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</si>
  <si>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</si>
  <si>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</si>
  <si>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</si>
  <si>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</si>
  <si>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</si>
  <si>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</si>
  <si>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</si>
  <si>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</si>
  <si>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</si>
  <si>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</si>
  <si>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</si>
  <si>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</si>
  <si>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</si>
  <si>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</si>
  <si>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</si>
  <si>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</si>
  <si>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</si>
  <si>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</si>
  <si>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</si>
  <si>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</si>
  <si>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</si>
  <si>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</si>
  <si>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</si>
  <si>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</si>
  <si>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</si>
  <si>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</si>
  <si>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</si>
  <si>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</si>
  <si>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</si>
  <si>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</si>
  <si>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</si>
  <si>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</si>
  <si>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</si>
  <si>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</si>
  <si>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</si>
  <si>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</si>
  <si>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</si>
  <si>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</si>
  <si>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</si>
  <si>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</si>
  <si>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</si>
  <si>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</si>
  <si>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</si>
  <si>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</si>
  <si>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</si>
  <si>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</si>
  <si>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</si>
  <si>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</si>
  <si>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</si>
  <si>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</si>
  <si>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</si>
  <si>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</si>
  <si>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</si>
  <si>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</si>
  <si>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</si>
  <si>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</si>
  <si>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</si>
  <si>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</si>
  <si>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</si>
  <si>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</si>
  <si>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</si>
  <si>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</si>
  <si>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</si>
  <si>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</si>
  <si>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</si>
  <si>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</si>
  <si>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</si>
  <si>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</si>
  <si>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</si>
  <si>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</si>
  <si>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</si>
  <si>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</si>
  <si>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</si>
  <si>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</si>
  <si>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</si>
  <si>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</si>
  <si>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</si>
  <si>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</si>
  <si>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</si>
  <si>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</si>
  <si>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</si>
  <si>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</si>
  <si>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</si>
  <si>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</si>
  <si>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</si>
  <si>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</si>
  <si>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</si>
  <si>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</si>
  <si>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</si>
  <si>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</si>
  <si>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</si>
  <si>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</si>
  <si>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</si>
  <si>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</si>
  <si>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</si>
  <si>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</si>
  <si>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</si>
  <si>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</si>
  <si>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</si>
  <si>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</si>
  <si>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</si>
  <si>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</si>
  <si>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</si>
  <si>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</si>
  <si>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</si>
  <si>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</si>
  <si>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</si>
  <si>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</si>
  <si>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</si>
  <si>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</si>
  <si>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</si>
  <si>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</si>
  <si>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</si>
  <si>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</si>
  <si>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</si>
  <si>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</si>
  <si>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</si>
  <si>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</si>
  <si>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</si>
  <si>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</si>
  <si>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</si>
  <si>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</si>
  <si>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</si>
  <si>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</si>
  <si>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</si>
  <si>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</si>
  <si>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</si>
  <si>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</si>
  <si>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</si>
  <si>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</si>
  <si>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</si>
  <si>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</si>
  <si>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</si>
  <si>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</si>
  <si>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</si>
  <si>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</si>
  <si>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</si>
  <si>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</si>
  <si>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</si>
  <si>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</si>
  <si>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</si>
  <si>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</si>
  <si>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</si>
  <si>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</si>
  <si>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</si>
  <si>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</si>
  <si>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</si>
  <si>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</si>
  <si>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</si>
  <si>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</si>
  <si>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</si>
  <si>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</si>
  <si>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</si>
  <si>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</si>
  <si>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</si>
  <si>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</si>
  <si>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</si>
  <si>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</si>
  <si>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</si>
  <si>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</si>
  <si>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</si>
  <si>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</si>
  <si>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</si>
  <si>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</si>
  <si>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</si>
  <si>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</si>
  <si>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</si>
  <si>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</si>
  <si>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</si>
  <si>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</si>
  <si>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</si>
  <si>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</si>
  <si>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</si>
  <si>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</si>
  <si>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</si>
  <si>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</si>
  <si>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</si>
  <si>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</si>
  <si>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</si>
  <si>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</si>
  <si>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</si>
  <si>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</si>
  <si>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</si>
  <si>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</si>
  <si>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</si>
  <si>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</si>
  <si>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</si>
  <si>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</si>
  <si>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</si>
  <si>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</si>
  <si>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</si>
  <si>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</si>
  <si>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</si>
  <si>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</si>
  <si>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</si>
  <si>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</si>
  <si>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</si>
  <si>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</si>
  <si>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</si>
  <si>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</si>
  <si>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</si>
  <si>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</si>
  <si>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</si>
  <si>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</si>
  <si>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</si>
  <si>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</si>
  <si>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</si>
  <si>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</si>
  <si>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</si>
  <si>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</si>
  <si>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</si>
  <si>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</si>
  <si>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</si>
  <si>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</si>
  <si>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</si>
  <si>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</si>
  <si>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</si>
  <si>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</si>
  <si>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</si>
  <si>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</si>
  <si>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</si>
  <si>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</si>
  <si>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</si>
  <si>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</si>
  <si>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</si>
  <si>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</si>
  <si>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</si>
  <si>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</si>
  <si>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</si>
  <si>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</si>
  <si>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</si>
  <si>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</si>
  <si>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</si>
  <si>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</si>
  <si>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</si>
  <si>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</si>
  <si>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</si>
  <si>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</si>
  <si>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</si>
  <si>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</si>
  <si>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</si>
  <si>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</si>
  <si>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</si>
  <si>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</si>
  <si>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</si>
  <si>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</si>
  <si>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</si>
  <si>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</si>
  <si>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</si>
  <si>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</si>
  <si>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</si>
  <si>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</si>
  <si>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</si>
  <si>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</si>
  <si>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</si>
  <si>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</si>
  <si>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</si>
  <si>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</si>
  <si>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</si>
  <si>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</si>
  <si>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</si>
  <si>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</si>
  <si>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</si>
  <si>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</si>
  <si>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</si>
  <si>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</si>
  <si>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</si>
  <si>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</si>
  <si>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</si>
  <si>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</si>
  <si>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</si>
  <si>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</si>
  <si>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</si>
  <si>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</si>
  <si>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</si>
  <si>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</si>
  <si>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</si>
  <si>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</si>
  <si>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</si>
  <si>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</si>
  <si>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</si>
  <si>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</si>
  <si>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</si>
  <si>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</si>
  <si>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</si>
  <si>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</si>
  <si>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</si>
  <si>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</si>
  <si>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</si>
  <si>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</si>
  <si>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</si>
  <si>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</si>
  <si>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</si>
  <si>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</si>
  <si>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</si>
  <si>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</si>
  <si>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</si>
  <si>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</si>
  <si>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</si>
  <si>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</si>
  <si>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</si>
  <si>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</si>
  <si>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</si>
  <si>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</si>
  <si>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</si>
  <si>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</si>
  <si>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</si>
  <si>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</si>
  <si>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</si>
  <si>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</si>
  <si>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</si>
  <si>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</si>
  <si>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</si>
  <si>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</si>
  <si>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</si>
  <si>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</si>
  <si>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</si>
  <si>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</si>
  <si>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</si>
  <si>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</si>
  <si>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</si>
  <si>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</si>
  <si>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</si>
  <si>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</si>
  <si>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</si>
  <si>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</si>
  <si>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</si>
  <si>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</si>
  <si>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</si>
  <si>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</si>
  <si>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</si>
  <si>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</si>
  <si>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</si>
  <si>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</si>
  <si>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</si>
  <si>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</si>
  <si>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</si>
  <si>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</si>
  <si>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</si>
  <si>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</si>
  <si>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</si>
  <si>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</si>
  <si>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</si>
  <si>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</si>
  <si>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</si>
  <si>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</si>
  <si>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</si>
  <si>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</si>
  <si>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</si>
  <si>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</si>
  <si>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</si>
  <si>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</si>
  <si>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</si>
  <si>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</si>
  <si>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</si>
  <si>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</si>
  <si>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</si>
  <si>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</si>
  <si>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</si>
  <si>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</si>
  <si>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</si>
  <si>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</si>
  <si>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</si>
  <si>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</si>
  <si>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</si>
  <si>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</si>
  <si>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</si>
  <si>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</si>
  <si>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</si>
  <si>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</si>
  <si>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</si>
  <si>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</si>
  <si>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</si>
  <si>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</si>
  <si>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</si>
  <si>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</si>
  <si>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</si>
  <si>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</si>
  <si>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</si>
  <si>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</si>
  <si>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</si>
  <si>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</si>
  <si>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</si>
  <si>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</si>
  <si>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</si>
  <si>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</si>
  <si>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</si>
  <si>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</si>
  <si>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</si>
  <si>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</si>
  <si>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</si>
  <si>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</si>
  <si>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</si>
  <si>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</si>
  <si>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</si>
  <si>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</si>
  <si>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</si>
  <si>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</si>
  <si>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</si>
  <si>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</si>
  <si>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</si>
  <si>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</si>
  <si>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</si>
  <si>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</si>
  <si>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</si>
  <si>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</si>
  <si>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</si>
  <si>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</si>
  <si>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</si>
  <si>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</si>
  <si>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</si>
  <si>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</si>
  <si>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</si>
  <si>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</si>
  <si>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</si>
  <si>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</si>
  <si>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</si>
  <si>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</si>
  <si>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</si>
  <si>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</si>
  <si>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</si>
  <si>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</si>
  <si>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</si>
  <si>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</si>
  <si>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</si>
  <si>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</si>
  <si>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</si>
  <si>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</si>
  <si>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</si>
  <si>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</si>
  <si>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</si>
  <si>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</si>
  <si>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</si>
  <si>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</si>
  <si>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</si>
  <si>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</si>
  <si>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</si>
  <si>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</si>
  <si>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</si>
  <si>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</si>
  <si>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</si>
  <si>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</si>
  <si>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</si>
  <si>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</si>
  <si>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</si>
  <si>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</si>
  <si>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</si>
  <si>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</si>
  <si>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</si>
  <si>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</si>
  <si>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</si>
  <si>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</si>
  <si>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</si>
  <si>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</si>
  <si>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</si>
  <si>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</si>
  <si>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</si>
  <si>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</si>
  <si>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</si>
  <si>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</si>
  <si>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</si>
  <si>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</si>
  <si>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</si>
  <si>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</si>
  <si>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</si>
  <si>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</si>
  <si>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</si>
  <si>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</si>
  <si>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</si>
  <si>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</si>
  <si>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</si>
  <si>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</si>
  <si>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</si>
  <si>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</si>
  <si>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</si>
  <si>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</si>
  <si>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</si>
  <si>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</si>
  <si>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</si>
  <si>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</si>
  <si>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</si>
  <si>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</si>
  <si>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</si>
  <si>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</si>
  <si>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</si>
  <si>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</si>
  <si>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</si>
  <si>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</si>
  <si>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</si>
  <si>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</si>
  <si>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</si>
  <si>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</si>
  <si>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</si>
  <si>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</si>
  <si>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</si>
  <si>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</si>
  <si>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</si>
  <si>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</si>
  <si>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</si>
  <si>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</si>
  <si>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</si>
  <si>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</si>
  <si>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</si>
  <si>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</si>
  <si>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</si>
  <si>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</si>
  <si>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</si>
  <si>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</si>
  <si>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</si>
  <si>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</si>
  <si>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</si>
  <si>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</si>
  <si>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</si>
  <si>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</si>
  <si>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</si>
  <si>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</si>
  <si>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</si>
  <si>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</si>
  <si>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</si>
  <si>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</si>
  <si>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</si>
  <si>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</si>
  <si>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</si>
  <si>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</si>
  <si>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</si>
  <si>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</si>
  <si>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</si>
  <si>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</si>
  <si>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</si>
  <si>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</si>
  <si>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</si>
  <si>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</si>
  <si>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</si>
  <si>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</si>
  <si>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</si>
  <si>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</si>
  <si>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</si>
  <si>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</si>
  <si>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</si>
  <si>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</si>
  <si>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</si>
  <si>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</si>
  <si>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</si>
  <si>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</si>
  <si>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</si>
  <si>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</si>
  <si>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</si>
  <si>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</si>
  <si>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</si>
  <si>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</si>
  <si>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</si>
  <si>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</si>
  <si>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</si>
  <si>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</si>
  <si>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</si>
  <si>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</si>
  <si>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</si>
  <si>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</si>
  <si>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</si>
  <si>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</si>
  <si>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</si>
  <si>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</si>
  <si>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</si>
  <si>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</si>
  <si>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</si>
  <si>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</si>
  <si>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</si>
  <si>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</si>
  <si>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</si>
  <si>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</si>
  <si>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</si>
  <si>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</si>
  <si>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</si>
  <si>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</si>
  <si>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</si>
  <si>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</si>
  <si>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</si>
  <si>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</si>
  <si>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</si>
  <si>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</si>
  <si>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</si>
  <si>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</si>
  <si>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</si>
  <si>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</si>
  <si>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</si>
  <si>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</si>
  <si>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</si>
  <si>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</si>
  <si>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</si>
  <si>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</si>
  <si>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</si>
  <si>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</si>
  <si>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</si>
  <si>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</si>
  <si>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</si>
  <si>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</si>
  <si>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</si>
  <si>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</si>
  <si>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</si>
  <si>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</si>
  <si>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</si>
  <si>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</si>
  <si>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</si>
  <si>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</si>
  <si>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</si>
  <si>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</si>
  <si>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</si>
  <si>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</si>
  <si>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</si>
  <si>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</si>
  <si>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</si>
  <si>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</si>
  <si>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</si>
  <si>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</si>
  <si>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</si>
  <si>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</si>
  <si>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</si>
  <si>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</si>
  <si>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</si>
  <si>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</si>
  <si>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</si>
  <si>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</si>
  <si>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</si>
  <si>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</si>
  <si>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</si>
  <si>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</si>
  <si>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</si>
  <si>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</si>
  <si>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</si>
  <si>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</si>
  <si>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</si>
  <si>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</si>
  <si>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</si>
  <si>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</si>
  <si>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</si>
  <si>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</si>
  <si>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</si>
  <si>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</si>
  <si>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</si>
  <si>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</si>
  <si>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</si>
  <si>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</si>
  <si>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</si>
  <si>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</si>
  <si>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</si>
  <si>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</si>
  <si>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</si>
  <si>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</si>
  <si>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</si>
  <si>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</si>
  <si>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</si>
  <si>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</si>
  <si>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</si>
  <si>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</si>
  <si>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</si>
  <si>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</si>
  <si>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</si>
  <si>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</si>
  <si>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</si>
  <si>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</si>
  <si>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</si>
  <si>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</si>
  <si>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</si>
  <si>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</si>
  <si>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</si>
  <si>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</si>
  <si>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</si>
  <si>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</si>
  <si>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</si>
  <si>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</si>
  <si>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</si>
  <si>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</si>
  <si>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</si>
  <si>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</si>
  <si>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</si>
  <si>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</si>
  <si>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</si>
  <si>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</si>
  <si>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</si>
  <si>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</si>
  <si>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</si>
  <si>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</si>
  <si>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</si>
  <si>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</si>
  <si>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</si>
  <si>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</si>
  <si>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</si>
  <si>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</si>
  <si>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</si>
  <si>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</si>
  <si>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</si>
  <si>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</si>
  <si>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</si>
  <si>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</si>
  <si>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</si>
  <si>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</si>
  <si>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</si>
  <si>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</si>
  <si>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</si>
  <si>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</si>
  <si>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</si>
  <si>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</si>
  <si>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</si>
  <si>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</si>
  <si>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</si>
  <si>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</si>
  <si>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</si>
  <si>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</si>
  <si>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</si>
  <si>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</si>
  <si>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</si>
  <si>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</si>
  <si>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</si>
  <si>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</si>
  <si>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</si>
  <si>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</si>
  <si>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</si>
  <si>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</si>
  <si>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</si>
  <si>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</si>
  <si>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</si>
  <si>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</si>
  <si>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</si>
  <si>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</si>
  <si>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</si>
  <si>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</si>
  <si>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</si>
  <si>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</si>
  <si>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</si>
  <si>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</si>
  <si>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</si>
  <si>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</si>
  <si>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</si>
  <si>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</si>
  <si>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</si>
  <si>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</si>
  <si>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</si>
  <si>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</si>
  <si>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</si>
  <si>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</si>
  <si>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</si>
  <si>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</si>
  <si>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</si>
  <si>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</si>
  <si>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</si>
  <si>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</si>
  <si>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</si>
  <si>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</si>
  <si>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</si>
  <si>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</si>
  <si>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</si>
  <si>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</si>
  <si>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</si>
  <si>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</si>
  <si>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</si>
  <si>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</si>
  <si>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</si>
  <si>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</si>
  <si>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</si>
  <si>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</si>
  <si>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</si>
  <si>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</si>
  <si>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</si>
  <si>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</si>
  <si>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</si>
  <si>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</si>
  <si>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</si>
  <si>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</si>
  <si>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</si>
  <si>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</si>
  <si>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</si>
  <si>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</si>
  <si>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</si>
  <si>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</si>
  <si>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</si>
  <si>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</si>
  <si>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</si>
  <si>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</si>
  <si>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</si>
  <si>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</si>
  <si>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</si>
  <si>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</si>
  <si>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</si>
  <si>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</si>
  <si>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</si>
  <si>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</si>
  <si>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</si>
  <si>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</si>
  <si>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</si>
  <si>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</si>
  <si>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</si>
  <si>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</si>
  <si>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</si>
  <si>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</si>
  <si>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</si>
  <si>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</si>
  <si>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</si>
  <si>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</si>
  <si>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</si>
  <si>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</si>
  <si>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</si>
  <si>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</si>
  <si>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</si>
  <si>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</si>
  <si>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</si>
  <si>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</si>
  <si>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</si>
  <si>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</si>
  <si>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</si>
  <si>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</si>
  <si>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</si>
  <si>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</si>
  <si>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</si>
  <si>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</si>
  <si>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</si>
  <si>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</si>
  <si>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</si>
  <si>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</si>
  <si>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</si>
  <si>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</si>
  <si>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</si>
  <si>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</si>
  <si>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</si>
  <si>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</si>
  <si>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</si>
  <si>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</si>
  <si>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</si>
  <si>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</si>
  <si>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</si>
  <si>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</si>
  <si>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</si>
  <si>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</si>
  <si>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</si>
  <si>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</si>
  <si>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</si>
  <si>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</si>
  <si>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</si>
  <si>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</si>
  <si>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</si>
  <si>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</si>
  <si>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</si>
  <si>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</si>
  <si>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</si>
  <si>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</si>
  <si>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</si>
  <si>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</si>
  <si>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</si>
  <si>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</si>
  <si>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</si>
  <si>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</si>
  <si>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</si>
  <si>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</si>
  <si>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</si>
  <si>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</si>
  <si>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</si>
  <si>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</si>
  <si>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</si>
  <si>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</si>
  <si>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</si>
  <si>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</si>
  <si>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</si>
  <si>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</si>
  <si>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</si>
  <si>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</si>
  <si>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</si>
  <si>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</si>
  <si>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</si>
  <si>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</si>
  <si>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</si>
  <si>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</si>
  <si>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</si>
  <si>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</si>
  <si>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</si>
  <si>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</si>
  <si>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</si>
  <si>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</si>
  <si>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</si>
  <si>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</si>
  <si>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</si>
  <si>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</si>
  <si>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</si>
  <si>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</si>
  <si>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</si>
  <si>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</si>
  <si>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</si>
  <si>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</si>
  <si>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</si>
  <si>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</si>
  <si>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</si>
  <si>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</si>
  <si>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</si>
  <si>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</si>
  <si>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</si>
  <si>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</si>
  <si>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</si>
  <si>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</si>
  <si>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</si>
  <si>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</si>
  <si>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</si>
  <si>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</si>
  <si>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</si>
  <si>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</si>
  <si>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</si>
  <si>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</si>
  <si>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</si>
  <si>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</si>
  <si>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</si>
  <si>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</si>
  <si>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</si>
  <si>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</si>
  <si>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</si>
  <si>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</si>
  <si>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</si>
  <si>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</si>
  <si>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</si>
  <si>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</si>
  <si>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</si>
  <si>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</si>
  <si>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</si>
  <si>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</si>
  <si>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</si>
  <si>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</si>
  <si>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</si>
  <si>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</si>
  <si>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</si>
  <si>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</si>
  <si>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</si>
  <si>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</si>
  <si>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</si>
  <si>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</si>
  <si>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</si>
  <si>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</si>
  <si>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</si>
  <si>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</si>
  <si>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</si>
  <si>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</si>
  <si>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</si>
  <si>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</si>
  <si>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</si>
  <si>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</si>
  <si>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</si>
  <si>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</si>
  <si>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</si>
  <si>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</si>
  <si>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</si>
  <si>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</si>
  <si>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</si>
  <si>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</si>
  <si>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</si>
  <si>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</si>
  <si>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</si>
  <si>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</si>
  <si>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</si>
  <si>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</si>
  <si>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</si>
  <si>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</si>
  <si>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</si>
  <si>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</si>
  <si>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</si>
  <si>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</si>
  <si>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</si>
  <si>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</si>
  <si>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</si>
  <si>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</si>
  <si>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</si>
  <si>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</si>
  <si>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</si>
  <si>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</si>
  <si>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</si>
  <si>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</si>
  <si>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</si>
  <si>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</si>
  <si>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</si>
  <si>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</si>
  <si>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</si>
  <si>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</si>
  <si>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</si>
  <si>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</si>
  <si>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</si>
  <si>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</si>
  <si>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</si>
  <si>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</si>
  <si>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</si>
  <si>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</si>
  <si>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</si>
  <si>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</si>
  <si>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</si>
  <si>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</si>
  <si>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</si>
  <si>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</si>
  <si>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</si>
  <si>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</si>
  <si>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</si>
  <si>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</si>
  <si>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</si>
  <si>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</si>
  <si>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</si>
  <si>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</si>
  <si>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</si>
  <si>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</si>
  <si>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</si>
  <si>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</si>
  <si>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</si>
  <si>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</si>
  <si>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</si>
  <si>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</si>
  <si>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</si>
  <si>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</si>
  <si>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</si>
  <si>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</si>
  <si>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</si>
  <si>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</si>
  <si>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</si>
  <si>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</si>
  <si>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</si>
  <si>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</si>
  <si>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</si>
  <si>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</si>
  <si>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</si>
  <si>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</si>
  <si>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</si>
  <si>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</si>
  <si>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</si>
  <si>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</si>
  <si>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</si>
  <si>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</si>
  <si>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</si>
  <si>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</si>
  <si>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</si>
  <si>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</si>
  <si>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</si>
  <si>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</si>
  <si>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</si>
  <si>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</si>
  <si>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</si>
  <si>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</si>
  <si>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</si>
  <si>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</si>
  <si>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</si>
  <si>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</si>
  <si>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</si>
  <si>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</si>
  <si>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</si>
  <si>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</si>
  <si>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</si>
  <si>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</si>
  <si>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</si>
  <si>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</si>
  <si>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</si>
  <si>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</si>
  <si>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</si>
  <si>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</si>
  <si>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</si>
  <si>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</si>
  <si>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</si>
  <si>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</si>
  <si>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</si>
  <si>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</si>
  <si>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</si>
  <si>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</si>
  <si>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</si>
  <si>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</si>
  <si>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</si>
  <si>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</si>
  <si>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</si>
  <si>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</si>
  <si>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</si>
  <si>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</si>
  <si>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</si>
  <si>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</si>
  <si>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</si>
  <si>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</si>
  <si>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</si>
  <si>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</si>
  <si>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</si>
  <si>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</si>
  <si>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</si>
  <si>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</si>
  <si>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</si>
  <si>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</si>
  <si>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</si>
  <si>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</si>
  <si>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</si>
  <si>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</si>
  <si>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</si>
  <si>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</si>
  <si>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</si>
  <si>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</si>
  <si>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</si>
  <si>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</si>
  <si>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</si>
  <si>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</si>
  <si>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</si>
  <si>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</si>
  <si>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</si>
  <si>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</si>
  <si>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</si>
  <si>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</si>
  <si>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</si>
  <si>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</si>
  <si>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</si>
  <si>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</si>
  <si>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</si>
  <si>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</si>
  <si>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</si>
  <si>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</si>
  <si>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</si>
  <si>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</si>
  <si>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</si>
  <si>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</si>
  <si>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</si>
  <si>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</si>
  <si>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</si>
  <si>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</si>
  <si>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</si>
  <si>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</si>
  <si>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</si>
  <si>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</si>
  <si>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</si>
  <si>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</si>
  <si>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</si>
  <si>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</si>
  <si>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</si>
  <si>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</si>
  <si>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</si>
  <si>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</si>
  <si>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</si>
  <si>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</si>
  <si>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</si>
  <si>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</si>
  <si>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</si>
  <si>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</si>
  <si>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</si>
  <si>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</si>
  <si>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</si>
  <si>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</si>
  <si>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</si>
  <si>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</si>
  <si>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</si>
  <si>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</si>
  <si>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</si>
  <si>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</si>
  <si>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</si>
  <si>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</si>
  <si>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</si>
  <si>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</si>
  <si>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</si>
  <si>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</si>
  <si>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</si>
  <si>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</si>
  <si>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</si>
  <si>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</si>
  <si>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</si>
  <si>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</si>
  <si>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</si>
  <si>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</si>
  <si>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</si>
  <si>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</si>
  <si>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</si>
  <si>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</si>
  <si>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</si>
  <si>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</si>
  <si>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</si>
  <si>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</si>
  <si>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</si>
  <si>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</si>
  <si>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</si>
  <si>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</si>
  <si>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</si>
  <si>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</si>
  <si>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</si>
  <si>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</si>
  <si>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</si>
  <si>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</si>
  <si>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</si>
  <si>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</si>
  <si>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</si>
  <si>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</si>
  <si>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</si>
  <si>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</si>
  <si>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</si>
  <si>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</si>
  <si>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</si>
  <si>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</si>
  <si>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</si>
  <si>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</si>
  <si>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</si>
  <si>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</si>
  <si>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</si>
  <si>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</si>
  <si>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</si>
  <si>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</si>
  <si>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</si>
  <si>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</si>
  <si>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</si>
  <si>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</si>
  <si>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</si>
  <si>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</si>
  <si>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</si>
  <si>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</si>
  <si>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</si>
  <si>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</si>
  <si>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</si>
  <si>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</si>
  <si>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</si>
  <si>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</si>
  <si>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</si>
  <si>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</si>
  <si>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</si>
  <si>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</si>
  <si>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</si>
  <si>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</si>
  <si>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</si>
  <si>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</si>
  <si>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</si>
  <si>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</si>
  <si>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</si>
  <si>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</si>
  <si>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</si>
  <si>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</si>
  <si>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</si>
  <si>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</si>
  <si>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</si>
  <si>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</si>
  <si>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</si>
  <si>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</si>
  <si>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</si>
  <si>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</si>
  <si>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</si>
  <si>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</si>
  <si>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</si>
  <si>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</si>
  <si>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</si>
  <si>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</si>
  <si>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</si>
  <si>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</si>
  <si>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</si>
  <si>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</si>
  <si>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</si>
  <si>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</si>
  <si>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</si>
  <si>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</si>
  <si>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</si>
  <si>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</si>
  <si>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</si>
  <si>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</si>
  <si>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</si>
  <si>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</si>
  <si>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</si>
  <si>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</si>
  <si>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</si>
  <si>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</si>
  <si>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</si>
  <si>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</si>
  <si>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</si>
  <si>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</si>
  <si>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</si>
  <si>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</si>
  <si>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</si>
  <si>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</si>
  <si>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</si>
  <si>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</si>
  <si>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</si>
  <si>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</si>
  <si>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</si>
  <si>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</si>
  <si>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</si>
  <si>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</si>
  <si>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</si>
  <si>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</si>
  <si>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</si>
  <si>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</si>
  <si>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</si>
  <si>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</si>
  <si>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</si>
  <si>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</si>
  <si>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</si>
  <si>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</si>
  <si>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</si>
  <si>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</si>
  <si>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</si>
  <si>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</si>
  <si>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</si>
  <si>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</si>
  <si>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</si>
  <si>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</si>
  <si>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</si>
  <si>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</si>
  <si>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</si>
  <si>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</si>
  <si>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</si>
  <si>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</si>
  <si>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</si>
  <si>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</si>
  <si>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</si>
  <si>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</si>
  <si>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</si>
  <si>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</si>
  <si>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</si>
  <si>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</si>
  <si>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</si>
  <si>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</si>
  <si>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</si>
  <si>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</si>
  <si>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</si>
  <si>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</si>
  <si>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</si>
  <si>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</si>
  <si>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</si>
  <si>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</si>
  <si>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</si>
  <si>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</si>
  <si>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</si>
  <si>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</si>
  <si>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</si>
  <si>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</si>
  <si>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</si>
  <si>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</si>
  <si>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</si>
  <si>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</si>
  <si>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</si>
  <si>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</si>
  <si>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</si>
  <si>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</si>
  <si>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</si>
  <si>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</si>
  <si>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</si>
  <si>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</si>
  <si>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</si>
  <si>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</si>
  <si>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</si>
  <si>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</si>
  <si>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</si>
  <si>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</si>
  <si>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</si>
  <si>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</si>
  <si>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</si>
  <si>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</si>
  <si>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</si>
  <si>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</si>
  <si>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</si>
  <si>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</si>
  <si>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</si>
  <si>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</si>
  <si>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</si>
  <si>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</si>
  <si>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</si>
  <si>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</si>
  <si>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</si>
  <si>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</si>
  <si>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</si>
  <si>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</si>
  <si>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</si>
  <si>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</si>
  <si>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</si>
  <si>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</si>
  <si>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</si>
  <si>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</si>
  <si>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</si>
  <si>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</si>
  <si>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</si>
  <si>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</si>
  <si>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</si>
  <si>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</si>
  <si>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</si>
  <si>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</si>
  <si>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</si>
  <si>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</si>
  <si>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</si>
  <si>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</si>
  <si>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</si>
  <si>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</si>
  <si>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</si>
  <si>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</si>
  <si>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</si>
  <si>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</si>
  <si>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</si>
  <si>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</si>
  <si>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</si>
  <si>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</si>
  <si>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</si>
  <si>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</si>
  <si>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</si>
  <si>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</si>
  <si>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</si>
  <si>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</si>
  <si>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</si>
  <si>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</si>
  <si>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</si>
  <si>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</si>
  <si>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</si>
  <si>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</si>
  <si>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</si>
  <si>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</si>
  <si>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</si>
  <si>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</si>
  <si>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</si>
  <si>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</si>
  <si>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</si>
  <si>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</si>
  <si>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</si>
  <si>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</si>
  <si>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</si>
  <si>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</si>
  <si>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</si>
  <si>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</si>
  <si>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</si>
  <si>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</si>
  <si>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</si>
  <si>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</si>
  <si>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</si>
  <si>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</si>
  <si>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</si>
  <si>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</si>
  <si>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</si>
  <si>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</si>
  <si>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</si>
  <si>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</si>
  <si>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</si>
  <si>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</si>
  <si>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</si>
  <si>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</si>
  <si>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</si>
  <si>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</si>
  <si>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</si>
  <si>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</si>
  <si>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</si>
  <si>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</si>
  <si>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</si>
  <si>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</si>
  <si>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</si>
  <si>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</si>
  <si>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</si>
  <si>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</si>
  <si>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</si>
  <si>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</si>
  <si>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</si>
  <si>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</si>
  <si>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</si>
  <si>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</si>
  <si>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</si>
  <si>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</si>
  <si>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</si>
  <si>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</si>
  <si>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</si>
  <si>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</si>
  <si>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</si>
  <si>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</si>
  <si>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</si>
  <si>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</si>
  <si>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</si>
  <si>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</si>
  <si>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</si>
  <si>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</si>
  <si>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</si>
  <si>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</si>
  <si>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</si>
  <si>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</si>
  <si>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</si>
  <si>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</si>
  <si>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</si>
  <si>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</si>
  <si>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</si>
  <si>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</si>
  <si>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</si>
  <si>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</si>
  <si>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</si>
  <si>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</si>
  <si>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</si>
  <si>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</si>
  <si>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</si>
  <si>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</si>
  <si>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</si>
  <si>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</si>
  <si>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</si>
  <si>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</si>
  <si>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</si>
  <si>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</si>
  <si>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</si>
  <si>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</si>
  <si>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</si>
  <si>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</si>
  <si>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</si>
  <si>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</si>
  <si>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</si>
  <si>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</si>
  <si>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</si>
  <si>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</si>
  <si>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</si>
  <si>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</si>
  <si>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</si>
  <si>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</si>
  <si>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</si>
  <si>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</si>
  <si>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</si>
  <si>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</si>
  <si>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</si>
  <si>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</si>
  <si>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</si>
  <si>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</si>
  <si>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</si>
  <si>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</si>
  <si>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</si>
  <si>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</si>
  <si>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</si>
  <si>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</si>
  <si>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</si>
  <si>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</si>
  <si>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</si>
  <si>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</si>
  <si>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</si>
  <si>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</si>
  <si>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</si>
  <si>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</si>
  <si>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</si>
  <si>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</si>
  <si>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</si>
  <si>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</si>
  <si>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</si>
  <si>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</si>
  <si>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</si>
  <si>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</si>
  <si>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</si>
  <si>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</si>
  <si>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</si>
  <si>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</si>
  <si>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</si>
  <si>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</si>
  <si>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</si>
  <si>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</si>
  <si>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</si>
  <si>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</si>
  <si>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</si>
  <si>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</si>
  <si>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</si>
  <si>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</si>
  <si>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</si>
  <si>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</si>
  <si>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</si>
  <si>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</si>
  <si>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</si>
  <si>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</si>
  <si>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</si>
  <si>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</si>
  <si>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</si>
  <si>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</si>
  <si>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</si>
  <si>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</si>
  <si>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</si>
  <si>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</si>
  <si>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</si>
  <si>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</si>
  <si>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</si>
  <si>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</si>
  <si>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</si>
  <si>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</si>
  <si>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</si>
  <si>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</si>
  <si>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</si>
  <si>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</si>
  <si>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</si>
  <si>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</si>
  <si>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</si>
  <si>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</si>
  <si>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</si>
  <si>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</si>
  <si>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</si>
  <si>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</si>
  <si>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</si>
  <si>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</si>
  <si>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</si>
  <si>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</si>
  <si>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</si>
  <si>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</si>
  <si>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</si>
  <si>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</si>
  <si>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</si>
  <si>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</si>
  <si>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</si>
  <si>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</si>
  <si>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</si>
  <si>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</si>
  <si>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</si>
  <si>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</si>
  <si>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</si>
  <si>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</si>
  <si>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</si>
  <si>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</si>
  <si>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</si>
  <si>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</si>
  <si>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</si>
  <si>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</si>
  <si>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</si>
  <si>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</si>
  <si>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</si>
  <si>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</si>
  <si>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</si>
  <si>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</si>
  <si>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</si>
  <si>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</si>
  <si>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</si>
  <si>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</si>
  <si>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</si>
  <si>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</si>
  <si>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</si>
  <si>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</si>
  <si>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</si>
  <si>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</si>
  <si>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</si>
  <si>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</si>
  <si>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</si>
  <si>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</si>
  <si>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</si>
  <si>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</si>
  <si>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</si>
  <si>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</si>
  <si>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</si>
  <si>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</si>
  <si>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</si>
  <si>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</si>
  <si>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</si>
  <si>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</si>
  <si>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</si>
  <si>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</si>
  <si>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</si>
  <si>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</si>
  <si>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</si>
  <si>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</si>
  <si>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</si>
  <si>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</si>
  <si>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</si>
  <si>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</si>
  <si>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</si>
  <si>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</si>
  <si>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</si>
  <si>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</si>
  <si>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</si>
  <si>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</si>
  <si>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</si>
  <si>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</si>
  <si>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</si>
  <si>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</si>
  <si>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</si>
  <si>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</si>
  <si>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</si>
  <si>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</si>
  <si>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</si>
  <si>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</si>
  <si>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</si>
  <si>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</si>
  <si>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</si>
  <si>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</si>
  <si>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</si>
  <si>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</si>
  <si>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</si>
  <si>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</si>
  <si>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</si>
  <si>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</si>
  <si>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</si>
  <si>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</si>
  <si>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</si>
  <si>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</si>
  <si>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</si>
  <si>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</si>
  <si>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</si>
  <si>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</si>
  <si>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</si>
  <si>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</si>
  <si>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</si>
  <si>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</si>
  <si>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</si>
  <si>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</si>
  <si>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</si>
  <si>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</si>
  <si>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</si>
  <si>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</si>
  <si>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</si>
  <si>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</si>
  <si>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</si>
  <si>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</si>
  <si>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</si>
  <si>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</si>
  <si>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</si>
  <si>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</si>
  <si>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</si>
  <si>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</si>
  <si>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</si>
  <si>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</si>
  <si>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</si>
  <si>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</si>
  <si>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</si>
  <si>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</si>
  <si>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</si>
  <si>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</si>
  <si>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</si>
  <si>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</si>
  <si>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</si>
  <si>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</si>
  <si>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</si>
  <si>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</si>
  <si>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</si>
  <si>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</si>
  <si>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</si>
  <si>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</si>
  <si>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</si>
  <si>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</si>
  <si>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</si>
  <si>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</si>
  <si>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</si>
  <si>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</si>
  <si>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</si>
  <si>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</si>
  <si>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</si>
  <si>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</si>
  <si>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</si>
  <si>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</si>
  <si>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</si>
  <si>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</si>
  <si>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</si>
  <si>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</si>
  <si>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</si>
  <si>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</si>
  <si>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</si>
  <si>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</si>
  <si>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</si>
  <si>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</si>
  <si>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</si>
  <si>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</si>
  <si>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</si>
  <si>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</si>
  <si>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</si>
  <si>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</si>
  <si>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</si>
  <si>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</si>
  <si>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</si>
  <si>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</si>
  <si>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</si>
  <si>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</si>
  <si>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</si>
  <si>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</si>
  <si>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</si>
  <si>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</si>
  <si>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</si>
  <si>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</si>
  <si>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</si>
  <si>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</si>
  <si>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</si>
  <si>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</si>
  <si>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</si>
  <si>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</si>
  <si>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</si>
  <si>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</si>
  <si>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</si>
  <si>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</si>
  <si>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</si>
  <si>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</si>
  <si>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</si>
  <si>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</si>
  <si>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</si>
  <si>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</si>
  <si>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</si>
  <si>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</si>
  <si>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</si>
  <si>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</si>
  <si>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</si>
  <si>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</si>
  <si>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</si>
  <si>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</si>
  <si>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</si>
  <si>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</si>
  <si>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</si>
  <si>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</si>
  <si>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</si>
  <si>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</si>
  <si>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</si>
  <si>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</si>
  <si>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</si>
  <si>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</si>
  <si>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</si>
  <si>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</si>
  <si>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</si>
  <si>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</si>
  <si>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</si>
  <si>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</si>
  <si>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</si>
  <si>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</si>
  <si>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</si>
  <si>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</si>
  <si>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</si>
  <si>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</si>
  <si>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</si>
  <si>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</si>
  <si>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</si>
  <si>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</si>
  <si>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</si>
  <si>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</si>
  <si>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</si>
  <si>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</si>
  <si>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</si>
  <si>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</si>
  <si>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</si>
  <si>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</si>
  <si>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</si>
  <si>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</si>
  <si>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</si>
  <si>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</si>
  <si>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</si>
  <si>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</si>
  <si>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</si>
  <si>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</si>
  <si>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</si>
  <si>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</si>
  <si>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</si>
  <si>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</si>
  <si>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</si>
  <si>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</si>
  <si>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</si>
  <si>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</si>
  <si>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</si>
  <si>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</si>
  <si>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</si>
  <si>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</si>
  <si>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</si>
  <si>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</si>
  <si>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</si>
  <si>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</si>
  <si>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</si>
  <si>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</si>
  <si>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</si>
  <si>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</si>
  <si>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</si>
  <si>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</si>
  <si>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</si>
  <si>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</si>
  <si>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</si>
  <si>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</si>
  <si>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</si>
  <si>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</si>
  <si>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</si>
  <si>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</si>
  <si>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</si>
  <si>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</si>
  <si>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</si>
  <si>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</si>
  <si>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</si>
  <si>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</si>
  <si>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</si>
  <si>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</si>
  <si>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</si>
  <si>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</si>
  <si>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</si>
  <si>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</si>
  <si>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</si>
  <si>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</si>
  <si>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</si>
  <si>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</si>
  <si>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</si>
  <si>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</si>
  <si>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</si>
  <si>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</si>
  <si>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</si>
  <si>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</si>
  <si>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</si>
  <si>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</si>
  <si>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</si>
  <si>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</si>
  <si>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</si>
  <si>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</si>
  <si>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</si>
  <si>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</si>
  <si>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</si>
  <si>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</si>
  <si>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</si>
  <si>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</si>
  <si>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</si>
  <si>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</si>
  <si>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</si>
  <si>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</si>
  <si>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</si>
  <si>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</si>
  <si>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</si>
  <si>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</si>
  <si>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</si>
  <si>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</si>
  <si>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</si>
  <si>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</si>
  <si>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</si>
  <si>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</si>
  <si>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</si>
  <si>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</si>
  <si>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</si>
  <si>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</si>
  <si>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</si>
  <si>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</si>
  <si>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</si>
  <si>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</si>
  <si>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</si>
  <si>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</si>
  <si>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</si>
  <si>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</si>
  <si>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</si>
  <si>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</si>
  <si>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</si>
  <si>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</si>
  <si>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</si>
  <si>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</si>
  <si>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</si>
  <si>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</si>
  <si>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</si>
  <si>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</si>
  <si>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</si>
  <si>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</si>
  <si>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</si>
  <si>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</si>
  <si>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</si>
  <si>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</si>
  <si>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</si>
  <si>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</si>
  <si>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</si>
  <si>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</si>
  <si>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</si>
  <si>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</si>
  <si>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</si>
  <si>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</si>
  <si>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</si>
  <si>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</si>
  <si>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</si>
  <si>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</si>
  <si>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</si>
  <si>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</si>
  <si>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</si>
  <si>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</si>
  <si>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</si>
  <si>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</si>
  <si>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</si>
  <si>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</si>
  <si>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</si>
  <si>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</si>
  <si>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</si>
  <si>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</si>
  <si>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</si>
  <si>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</si>
  <si>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</si>
  <si>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</si>
  <si>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</si>
  <si>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</si>
  <si>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</si>
  <si>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</si>
  <si>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</si>
  <si>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</si>
  <si>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</si>
  <si>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</si>
  <si>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</si>
  <si>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</si>
  <si>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</si>
  <si>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</si>
  <si>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</si>
  <si>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</si>
  <si>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</si>
  <si>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</si>
  <si>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</si>
  <si>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</si>
  <si>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</si>
  <si>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</si>
  <si>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</si>
  <si>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</si>
  <si>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</si>
  <si>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</si>
  <si>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</si>
  <si>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</si>
  <si>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</si>
  <si>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</si>
  <si>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</si>
  <si>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</si>
  <si>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</si>
  <si>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</si>
  <si>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</si>
  <si>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</si>
  <si>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</si>
  <si>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</si>
  <si>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</si>
  <si>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</si>
  <si>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</si>
  <si>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</si>
  <si>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</si>
  <si>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</si>
  <si>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</si>
  <si>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</si>
  <si>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</si>
  <si>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</si>
  <si>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</si>
  <si>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</si>
  <si>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</si>
  <si>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</si>
  <si>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</si>
  <si>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</si>
  <si>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</si>
  <si>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</si>
  <si>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</si>
  <si>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</si>
  <si>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</si>
  <si>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</si>
  <si>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</si>
  <si>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</si>
  <si>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</si>
  <si>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</si>
  <si>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</si>
  <si>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</si>
  <si>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</si>
  <si>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</si>
  <si>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</si>
  <si>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</si>
  <si>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</si>
  <si>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</si>
  <si>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</si>
  <si>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</si>
  <si>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</si>
  <si>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</si>
  <si>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</si>
  <si>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</si>
  <si>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</si>
  <si>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</si>
  <si>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</si>
  <si>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</si>
  <si>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</si>
  <si>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</si>
  <si>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</si>
  <si>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</si>
  <si>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</si>
  <si>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</si>
  <si>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</si>
  <si>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</si>
  <si>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</si>
  <si>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</si>
  <si>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</si>
  <si>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</si>
  <si>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</si>
  <si>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</si>
  <si>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</si>
  <si>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</si>
  <si>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</si>
  <si>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</si>
  <si>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</si>
  <si>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</si>
  <si>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</si>
  <si>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</si>
  <si>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</si>
  <si>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</si>
  <si>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</si>
  <si>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</si>
  <si>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</si>
  <si>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</si>
  <si>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</si>
  <si>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</si>
  <si>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</si>
  <si>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</si>
  <si>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</si>
  <si>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</si>
  <si>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</si>
  <si>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</si>
  <si>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</si>
  <si>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</si>
  <si>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</si>
  <si>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</si>
  <si>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</si>
  <si>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</si>
  <si>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</si>
  <si>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</si>
  <si>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</si>
  <si>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</si>
  <si>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</si>
  <si>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</si>
  <si>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</si>
  <si>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</si>
  <si>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</si>
  <si>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</si>
  <si>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</si>
  <si>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</si>
  <si>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</si>
  <si>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</si>
  <si>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</si>
  <si>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</si>
  <si>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</si>
  <si>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</si>
  <si>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</si>
  <si>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</si>
  <si>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</si>
  <si>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</si>
  <si>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</si>
  <si>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</si>
  <si>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</si>
  <si>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</si>
  <si>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</si>
  <si>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</si>
  <si>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</si>
  <si>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</si>
  <si>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</si>
  <si>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</si>
  <si>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</si>
  <si>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</si>
  <si>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</si>
  <si>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</si>
  <si>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</si>
  <si>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</si>
  <si>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</si>
  <si>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</si>
  <si>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</si>
  <si>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</si>
  <si>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</si>
  <si>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</si>
  <si>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</si>
  <si>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</si>
  <si>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</si>
  <si>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</si>
  <si>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</si>
  <si>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</si>
  <si>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</si>
  <si>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</si>
  <si>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</si>
  <si>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</si>
  <si>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</si>
  <si>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</si>
  <si>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</si>
  <si>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</si>
  <si>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</si>
  <si>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</si>
  <si>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</si>
  <si>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</si>
  <si>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</si>
  <si>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</si>
  <si>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</si>
  <si>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</si>
  <si>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</si>
  <si>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</si>
  <si>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</si>
  <si>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</si>
  <si>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</si>
  <si>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</si>
  <si>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</si>
  <si>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</si>
  <si>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</si>
  <si>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</si>
  <si>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</si>
  <si>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</si>
  <si>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</si>
  <si>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</si>
  <si>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</si>
  <si>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</si>
  <si>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</si>
  <si>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</si>
  <si>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</si>
  <si>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</si>
  <si>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</si>
  <si>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</si>
  <si>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</si>
  <si>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</si>
  <si>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</si>
  <si>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</si>
  <si>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</si>
  <si>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</si>
  <si>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</si>
  <si>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</si>
  <si>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</si>
  <si>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</si>
  <si>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</si>
  <si>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</si>
  <si>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</si>
  <si>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</si>
  <si>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</si>
  <si>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</si>
  <si>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</si>
  <si>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</si>
  <si>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</si>
  <si>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</si>
  <si>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</si>
  <si>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</si>
  <si>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</si>
  <si>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</si>
  <si>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</si>
  <si>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</si>
  <si>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</si>
  <si>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</si>
  <si>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</si>
  <si>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</si>
  <si>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</si>
  <si>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</si>
  <si>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</si>
  <si>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</si>
  <si>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</si>
  <si>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</si>
  <si>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</si>
  <si>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</si>
  <si>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</si>
  <si>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</si>
  <si>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</si>
  <si>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</si>
  <si>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</si>
  <si>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</si>
  <si>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</si>
  <si>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</si>
  <si>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</si>
  <si>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</si>
  <si>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</si>
  <si>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</si>
  <si>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</si>
  <si>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</si>
  <si>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</si>
  <si>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</si>
  <si>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</si>
  <si>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</si>
  <si>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</si>
  <si>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</si>
  <si>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</si>
  <si>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</si>
  <si>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</si>
  <si>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</si>
  <si>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</si>
  <si>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</si>
  <si>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</si>
  <si>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</si>
  <si>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</si>
  <si>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</si>
  <si>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</si>
  <si>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</si>
  <si>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</si>
  <si>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</si>
  <si>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</si>
  <si>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</si>
  <si>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</si>
  <si>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</si>
  <si>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</si>
  <si>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</si>
  <si>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</si>
  <si>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</si>
  <si>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</si>
  <si>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</si>
  <si>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</si>
  <si>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</si>
  <si>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</si>
  <si>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</si>
  <si>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</si>
  <si>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</si>
  <si>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</si>
  <si>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</si>
  <si>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</si>
  <si>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</si>
  <si>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</si>
  <si>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</si>
  <si>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</si>
  <si>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</si>
  <si>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</si>
  <si>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</si>
  <si>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</si>
  <si>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</si>
  <si>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</si>
  <si>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</si>
  <si>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</si>
  <si>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</si>
  <si>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</si>
  <si>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</si>
  <si>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</si>
  <si>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</si>
  <si>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</si>
  <si>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</si>
  <si>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</si>
  <si>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</si>
  <si>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</si>
  <si>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</si>
  <si>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</si>
  <si>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</si>
  <si>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</si>
  <si>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</si>
  <si>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</si>
  <si>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</si>
  <si>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</si>
  <si>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</si>
  <si>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</si>
  <si>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</si>
  <si>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</si>
  <si>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</si>
  <si>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</si>
  <si>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</si>
  <si>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</si>
  <si>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</si>
  <si>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</si>
  <si>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</si>
  <si>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</si>
  <si>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</si>
  <si>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</si>
  <si>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</si>
  <si>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</si>
  <si>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</si>
  <si>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</si>
  <si>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</si>
  <si>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</si>
  <si>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</si>
  <si>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</si>
  <si>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</si>
  <si>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</si>
  <si>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</si>
  <si>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</si>
  <si>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</si>
  <si>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</si>
  <si>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</si>
  <si>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</si>
  <si>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</si>
  <si>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</si>
  <si>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</si>
  <si>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</si>
  <si>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</si>
  <si>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</si>
  <si>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</si>
  <si>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</si>
  <si>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</si>
  <si>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</si>
  <si>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</si>
  <si>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</si>
  <si>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</si>
  <si>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</si>
  <si>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</si>
  <si>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</si>
  <si>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</si>
  <si>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</si>
  <si>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</si>
  <si>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</si>
  <si>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</si>
  <si>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</si>
  <si>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</si>
  <si>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</si>
  <si>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</si>
  <si>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</si>
  <si>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</si>
  <si>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</si>
  <si>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</si>
  <si>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</si>
  <si>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</si>
  <si>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</si>
  <si>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</si>
  <si>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</si>
  <si>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</si>
  <si>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</si>
  <si>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</si>
  <si>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</si>
  <si>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</si>
  <si>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</si>
  <si>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</si>
  <si>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</si>
  <si>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</si>
  <si>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</si>
  <si>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</si>
  <si>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</si>
  <si>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</si>
  <si>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</si>
  <si>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</si>
  <si>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</si>
  <si>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</si>
  <si>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</si>
  <si>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</si>
  <si>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</si>
  <si>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</si>
  <si>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</si>
  <si>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</si>
  <si>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</si>
  <si>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</si>
  <si>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</si>
  <si>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</si>
  <si>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</si>
  <si>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</si>
  <si>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</si>
  <si>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</si>
  <si>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</si>
  <si>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</si>
  <si>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</si>
  <si>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</si>
  <si>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</si>
  <si>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</si>
  <si>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</si>
  <si>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</si>
  <si>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</si>
  <si>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</si>
  <si>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</si>
  <si>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</si>
  <si>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</si>
  <si>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</si>
  <si>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</si>
  <si>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</si>
  <si>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</si>
  <si>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</si>
  <si>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</si>
  <si>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</si>
  <si>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</si>
  <si>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</si>
  <si>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</si>
  <si>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</si>
  <si>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</si>
  <si>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</si>
  <si>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</si>
  <si>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</si>
  <si>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</si>
  <si>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</si>
  <si>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</si>
  <si>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</si>
  <si>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</si>
  <si>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</si>
  <si>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</si>
  <si>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</si>
  <si>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</si>
  <si>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</si>
  <si>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</si>
  <si>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</si>
  <si>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</si>
  <si>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</si>
  <si>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</si>
  <si>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</si>
  <si>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</si>
  <si>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</si>
  <si>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</si>
  <si>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</si>
  <si>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</si>
  <si>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</si>
  <si>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</si>
  <si>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</si>
  <si>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</si>
  <si>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</si>
  <si>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</si>
  <si>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</si>
  <si>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</si>
  <si>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</si>
  <si>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</si>
  <si>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</si>
  <si>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</si>
  <si>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</si>
  <si>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</si>
  <si>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</si>
  <si>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</si>
  <si>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</si>
  <si>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</si>
  <si>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</si>
  <si>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</si>
  <si>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</si>
  <si>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</si>
  <si>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</si>
  <si>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</si>
  <si>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</si>
  <si>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</si>
  <si>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</si>
  <si>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</si>
  <si>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</si>
  <si>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</si>
  <si>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</si>
  <si>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</si>
  <si>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</si>
  <si>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</si>
  <si>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</si>
  <si>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</si>
  <si>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</si>
  <si>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</si>
  <si>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</si>
  <si>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</si>
  <si>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</si>
  <si>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</si>
  <si>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</si>
  <si>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</si>
  <si>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</si>
  <si>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</si>
  <si>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</si>
  <si>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</si>
  <si>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</si>
  <si>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</si>
  <si>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</si>
  <si>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</si>
  <si>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</si>
  <si>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</si>
  <si>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</si>
  <si>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</si>
  <si>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</si>
  <si>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</si>
  <si>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</si>
  <si>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</si>
  <si>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</si>
  <si>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</si>
  <si>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</si>
  <si>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</si>
  <si>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</si>
  <si>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</si>
  <si>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</si>
  <si>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</si>
  <si>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</si>
  <si>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</si>
  <si>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</si>
  <si>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</si>
  <si>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</si>
  <si>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</si>
  <si>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</si>
  <si>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</si>
  <si>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</si>
  <si>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</si>
  <si>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</si>
  <si>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</si>
  <si>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</si>
  <si>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</si>
  <si>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</si>
  <si>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</si>
  <si>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</si>
  <si>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</si>
  <si>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</si>
  <si>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</si>
  <si>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</si>
  <si>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</si>
  <si>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</si>
  <si>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</si>
  <si>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</si>
  <si>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</si>
  <si>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</si>
  <si>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</si>
  <si>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</si>
  <si>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</si>
  <si>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</si>
  <si>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</si>
  <si>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</si>
  <si>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</si>
  <si>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</si>
  <si>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</si>
  <si>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</si>
  <si>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</si>
  <si>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</si>
  <si>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</si>
  <si>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</si>
  <si>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</si>
  <si>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</si>
  <si>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</si>
  <si>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</si>
  <si>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</si>
  <si>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</si>
  <si>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</si>
  <si>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</si>
  <si>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</si>
  <si>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</si>
  <si>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</si>
  <si>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</si>
  <si>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</si>
  <si>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</si>
  <si>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</si>
  <si>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</si>
  <si>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</si>
  <si>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</si>
  <si>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</si>
  <si>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</si>
  <si>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</si>
  <si>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</si>
  <si>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</si>
  <si>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</si>
  <si>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</si>
  <si>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</si>
  <si>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</si>
  <si>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</si>
  <si>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</si>
  <si>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</si>
  <si>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</si>
  <si>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</si>
  <si>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</si>
  <si>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</si>
  <si>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</si>
  <si>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</si>
  <si>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</si>
  <si>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</si>
  <si>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</si>
  <si>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</si>
  <si>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</si>
  <si>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</si>
  <si>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</si>
  <si>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</si>
  <si>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</si>
  <si>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</si>
  <si>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</si>
  <si>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</si>
  <si>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</si>
  <si>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</si>
  <si>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</si>
  <si>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</si>
  <si>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</si>
  <si>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</si>
  <si>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</si>
  <si>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</si>
  <si>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</si>
  <si>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</si>
  <si>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</si>
  <si>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</si>
  <si>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</si>
  <si>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</si>
  <si>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</si>
  <si>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</si>
  <si>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</si>
  <si>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</si>
  <si>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</si>
  <si>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</si>
  <si>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</si>
  <si>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</si>
  <si>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</si>
  <si>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</si>
  <si>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</si>
  <si>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</si>
  <si>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</si>
  <si>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</si>
  <si>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</si>
  <si>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</si>
  <si>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</si>
  <si>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</si>
  <si>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</si>
  <si>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</si>
  <si>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</si>
  <si>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</si>
  <si>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</si>
  <si>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</si>
  <si>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</si>
  <si>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</si>
  <si>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</si>
  <si>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</si>
  <si>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</si>
  <si>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</si>
  <si>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</si>
  <si>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</si>
  <si>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</si>
  <si>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</si>
  <si>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</si>
  <si>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</si>
  <si>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</si>
  <si>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</si>
  <si>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</si>
  <si>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</si>
  <si>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</si>
  <si>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</si>
  <si>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</si>
  <si>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</si>
  <si>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</si>
  <si>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</si>
  <si>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</si>
  <si>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</si>
  <si>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</si>
  <si>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</si>
  <si>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</si>
  <si>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</si>
  <si>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</si>
  <si>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</si>
  <si>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</si>
  <si>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</si>
  <si>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</si>
  <si>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</si>
  <si>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</si>
  <si>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</si>
  <si>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</si>
  <si>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</si>
  <si>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</si>
  <si>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</si>
  <si>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</si>
  <si>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</si>
  <si>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</si>
  <si>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</si>
  <si>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</si>
  <si>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</si>
  <si>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</si>
  <si>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</si>
  <si>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</si>
  <si>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</si>
  <si>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</si>
  <si>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</si>
  <si>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</si>
  <si>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</si>
  <si>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</si>
  <si>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</si>
  <si>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</si>
  <si>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</si>
  <si>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</si>
  <si>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</si>
  <si>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</si>
  <si>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</si>
  <si>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</si>
  <si>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</si>
  <si>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</si>
  <si>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</si>
  <si>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</si>
  <si>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</si>
  <si>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</si>
  <si>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</si>
  <si>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</si>
  <si>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</si>
  <si>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</si>
  <si>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</si>
  <si>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</si>
  <si>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</si>
  <si>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</si>
  <si>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</si>
  <si>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</si>
  <si>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</si>
  <si>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</si>
  <si>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</si>
  <si>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</si>
  <si>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</si>
  <si>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</si>
  <si>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</si>
  <si>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</si>
  <si>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</si>
  <si>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</si>
  <si>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</si>
  <si>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</si>
  <si>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</si>
  <si>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</si>
  <si>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</si>
  <si>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</si>
  <si>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</si>
  <si>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</si>
  <si>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</si>
  <si>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</si>
  <si>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</si>
  <si>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</si>
  <si>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</si>
  <si>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</si>
  <si>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</si>
  <si>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</si>
  <si>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</si>
  <si>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</si>
  <si>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</si>
  <si>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</si>
  <si>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</si>
  <si>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</si>
  <si>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</si>
  <si>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</si>
  <si>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</si>
  <si>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</si>
  <si>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</si>
  <si>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</si>
  <si>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</si>
  <si>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</si>
  <si>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</si>
  <si>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</si>
  <si>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</si>
  <si>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</si>
  <si>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</si>
  <si>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</si>
  <si>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</si>
  <si>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</si>
  <si>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</si>
  <si>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</si>
  <si>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</si>
  <si>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</si>
  <si>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</si>
  <si>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</si>
  <si>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</si>
  <si>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</si>
  <si>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</si>
  <si>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</si>
  <si>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</si>
  <si>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</si>
  <si>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</si>
  <si>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</si>
  <si>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</si>
  <si>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</si>
  <si>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</si>
  <si>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</si>
  <si>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</si>
  <si>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</si>
  <si>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</si>
  <si>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</si>
  <si>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</si>
  <si>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</si>
  <si>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</si>
  <si>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</si>
  <si>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</si>
  <si>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</si>
  <si>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</si>
  <si>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</si>
  <si>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</si>
  <si>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</si>
  <si>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</si>
  <si>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</si>
  <si>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</si>
  <si>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</si>
  <si>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</si>
  <si>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</si>
  <si>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</si>
  <si>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</si>
  <si>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</si>
  <si>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</si>
  <si>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</si>
  <si>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</si>
  <si>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</si>
  <si>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</si>
  <si>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</si>
  <si>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</si>
  <si>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</si>
  <si>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</si>
  <si>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</si>
  <si>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</si>
  <si>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</si>
  <si>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</si>
  <si>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</si>
  <si>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</si>
  <si>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</si>
  <si>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</si>
  <si>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</si>
  <si>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</si>
  <si>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</si>
  <si>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NO PCM </t>
  </si>
  <si>
    <t xml:space="preserve">2025-11-18 14:35:30
</t>
  </si>
  <si>
    <t>180 MIN</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</si>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</sst>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316.70003622685181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45979.648462152778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45979.648462152778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45979.648462152778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45979.648462152778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45979.648462152778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45979.648462152778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45979.648462152778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45979.648462152778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45979.648462152778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45979.648462152778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45979.648462152778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45979.648462152778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45979.648462152778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45979.648462152778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45979.648462152778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45979.648462152778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45979.648462152778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45979.648462152778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45979.648462152778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45979.648462152778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45979.648462152778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45979.648462152778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45979.648462152778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45979.648462152778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45979.648462152778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45979.648462152778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45979.648462152778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45979.648462152778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45979.648462152778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45979.648462152778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45979.648462152778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45979.648462152778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45979.648462152778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45979.648462152778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45979.648462152778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45979.648462152778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45979.648462152778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45979.648462152778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45979.648462152778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45979.648462152778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45979.648462152778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45979.648462152778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45979.648462152778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45979.648462152778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45979.648462152778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45979.648462152778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45979.648462152778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45979.648462152778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45979.648462152778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45979.648462152778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45979.648462152778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45979.648462152778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45979.648462152778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45979.648462152778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45979.648462152778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45979.648462152778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45979.648462152778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45979.648462152778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45979.648462152778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45979.648462152778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45979.648462152778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45979.648462152778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45979.648462152778</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pane ySplit="1" topLeftCell="A2" activePane="bottomLeft" state="frozen"/>
      <selection pane="bottomLeft" activeCell="K11" sqref="K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154.64862418981647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5.4006134261726402E-2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22256</v>
      </c>
      <c r="E5" s="102" t="s">
        <v>39021</v>
      </c>
      <c r="F5" s="103"/>
      <c r="G5" s="104">
        <f ca="1">IFERROR(NOW()-F5,"-")</f>
        <v>45979.648462152778</v>
      </c>
      <c r="H5" s="140"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1" t="str">
        <f>IFERROR(VLOOKUP(D6,DB!A:K,11,0),"")</f>
        <v/>
      </c>
      <c r="C6" s="18"/>
      <c r="D6" s="18"/>
      <c r="E6" s="102"/>
      <c r="F6" s="103"/>
      <c r="G6" s="104">
        <f t="shared" ref="G6:G7" ca="1" si="1">IFERROR(NOW()-F6,"-")</f>
        <v>45979.648462152778</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41" t="str">
        <f>IFERROR(VLOOKUP(D7,DB!A:K,11,0),"")</f>
        <v/>
      </c>
      <c r="C7" s="18"/>
      <c r="D7" s="18"/>
      <c r="E7" s="102"/>
      <c r="F7" s="103"/>
      <c r="G7" s="104">
        <f t="shared" ca="1" si="1"/>
        <v>45979.648462152778</v>
      </c>
      <c r="H7" s="103"/>
      <c r="I7" s="141" t="str">
        <f>IFERROR(VLOOKUP(D7,DB!A:F,6,0),"")</f>
        <v/>
      </c>
      <c r="J7" s="141" t="str">
        <f>IFERROR(VLOOKUP(D7,DB!A:G,7,0),"")</f>
        <v/>
      </c>
      <c r="K7" s="19"/>
      <c r="L7" s="141"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45979.648462152778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45979.648462152778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45979.648462152778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45979.648462152778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45979.648462152778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45979.648462152778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45979.648462152778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45979.648462152778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45979.648462152778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45979.648462152778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45979.648462152778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45979.648462152778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45979.648462152778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45979.648462152778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45979.648462152778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45979.648462152778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45979.648462152778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45979.648462152778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45979.648462152778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45979.648462152778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45979.648462152778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45979.648462152778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45979.648462152778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45979.648462152778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45979.648462152778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45979.648462152778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45979.648462152778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45979.648462152778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45979.648462152778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45979.648462152778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45979.648462152778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45979.648462152778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45979.648462152778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45979.648462152778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45979.648462152778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45979.648462152778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45979.648462152778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45979.648462152778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45979.648462152778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45979.648462152778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45979.648462152778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45979.648462152778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45979.648462152778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45979.648462152778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45979.648462152778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45979.648462152778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45979.648462152778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45979.648462152778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45979.648462152778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45979.648462152778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45979.648462152778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45979.648462152778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45979.648462152778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45979.648462152778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45979.648462152778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45979.648462152778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45979.648462152778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45979.648462152778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45979.648462152778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45979.648462152778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45979.648462152778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45979.648462152778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45979.648462152778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45979.648462152778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45979.648462152778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45979.648462152778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45979.648462152778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45979.648462152778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45979.648462152778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45979.648462152778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45979.648462152778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45979.648462152778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45979.648462152778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45979.648462152778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45979.648462152778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45979.648462152778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45979.648462152778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45979.648462152778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45979.648462152778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45979.648462152778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45979.648462152778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45979.648462152778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45979.648462152778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45979.648462152778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45979.648462152778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45979.648462152778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45979.648462152778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45979.648462152778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45979.648462152778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45979.648462152778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45979.648462152778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45979.648462152778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45979.648462152778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45979.648462152778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45979.648462152778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45979.648462152778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45979.648462152778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45979.648462152778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45979.648462152778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45979.648462152778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45979.648462152778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45979.648462152778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45979.648462152778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45979.648462152778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45979.648462152778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45979.648462152778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45979.648462152778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45979.648462152778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45979.648462152778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45979.648462152778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45979.648462152778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45979.648462152778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45979.648462152778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45979.648462152778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45979.648462152778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45979.648462152778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45979.648462152778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45979.648462152778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45979.648462152778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45979.648462152778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45979.648462152778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45979.648462152778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45979.648462152778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45979.648462152778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45979.648462152778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45979.648462152778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45979.648462152778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45979.648462152778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45979.648462152778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45979.648462152778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45979.648462152778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45979.648462152778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45979.648462152778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45979.648462152778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45979.648462152778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45979.648462152778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45979.648462152778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45979.648462152778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45979.648462152778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45979.648462152778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45979.648462152778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45979.648462152778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45979.648462152778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45979.648462152778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45979.648462152778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45979.648462152778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45979.648462152778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45979.648462152778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45979.648462152778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45979.648462152778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45979.648462152778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45979.648462152778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45979.648462152778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45979.648462152778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45979.648462152778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45979.648462152778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45979.648462152778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45979.648462152778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45979.648462152778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45979.648462152778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45979.648462152778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45979.648462152778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45979.648462152778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45979.648462152778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45979.648462152778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45979.648462152778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45979.648462152778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45979.648462152778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45979.648462152778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45979.648462152778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45979.648462152778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45979.648462152778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45979.648462152778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45979.648462152778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45979.648462152778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45979.648462152778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45979.648462152778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45979.648462152778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45979.648462152778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45979.648462152778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45979.648462152778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45979.648462152778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45979.648462152778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45979.648462152778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45979.648462152778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45979.648462152778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45979.648462152778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45979.648462152778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45979.648462152778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45979.648462152778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45979.648462152778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45979.648462152778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45979.648462152778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45979.648462152778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45979.648462152778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45979.648462152778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45979.648462152778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45979.648462152778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45979.648462152778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45979.648462152778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45979.648462152778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45979.648462152778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45979.648462152778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45979.648462152778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45979.648462152778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45979.648462152778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45979.648462152778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45979.648462152778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45979.648462152778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45979.648462152778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45979.648462152778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45979.648462152778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45979.648462152778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45979.648462152778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45979.648462152778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45979.648462152778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45979.648462152778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45979.648462152778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45979.648462152778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45979.648462152778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45979.648462152778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45979.648462152778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45979.648462152778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45979.648462152778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45979.648462152778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45979.648462152778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45979.648462152778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45979.648462152778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45979.648462152778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45979.648462152778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45979.648462152778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45979.648462152778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45979.648462152778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45979.648462152778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45979.648462152778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45979.648462152778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45979.648462152778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45979.648462152778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45979.648462152778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45979.648462152778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45979.648462152778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45979.648462152778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45979.648462152778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45979.648462152778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45979.648462152778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45979.648462152778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45979.648462152778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45979.648462152778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45979.648462152778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45979.648462152778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45979.648462152778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45979.648462152778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45979.648462152778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45979.648462152778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45979.648462152778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45979.648462152778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45979.648462152778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45979.648462152778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45979.648462152778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45979.648462152778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45979.648462152778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45979.648462152778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45979.648462152778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45979.648462152778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45979.648462152778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45979.648462152778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45979.648462152778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45979.648462152778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45979.648462152778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45979.648462152778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45979.648462152778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45979.648462152778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45979.648462152778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45979.648462152778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45979.648462152778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45979.648462152778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45979.648462152778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45979.648462152778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45979.648462152778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45979.648462152778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45979.648462152778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45979.648462152778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45979.648462152778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45979.648462152778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45979.648462152778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45979.648462152778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45979.648462152778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45979.648462152778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45979.648462152778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45979.648462152778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45979.648462152778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45979.648462152778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45979.648462152778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45979.648462152778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45979.648462152778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45979.648462152778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45979.648462152778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45979.648462152778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45979.648462152778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45979.648462152778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45979.648462152778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45979.648462152778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45979.648462152778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45979.648462152778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45979.648462152778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45979.648462152778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45979.648462152778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45979.648462152778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45979.648462152778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45979.648462152778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45979.648462152778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45979.648462152778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45979.648462152778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45979.648462152778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45979.648462152778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45979.648462152778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45979.648462152778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45979.648462152778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45979.648462152778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45979.648462152778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45979.648462152778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45979.648462152778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45979.648462152778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45979.648462152778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45979.648462152778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45979.648462152778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45979.648462152778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45979.648462152778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45979.648462152778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45979.648462152778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45979.648462152778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45979.648462152778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45979.648462152778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45979.648462152778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45979.648462152778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45979.648462152778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45979.648462152778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45979.648462152778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45979.648462152778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45979.648462152778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45979.648462152778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45979.648462152778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45979.648462152778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45979.648462152778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45979.648462152778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45979.648462152778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45979.648462152778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45979.648462152778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45979.648462152778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45979.648462152778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45979.648462152778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45979.648462152778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45979.648462152778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45979.648462152778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45979.648462152778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45979.648462152778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45979.648462152778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45979.648462152778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45979.648462152778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45979.648462152778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45979.648462152778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45979.648462152778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45979.648462152778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45979.648462152778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45979.648462152778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45979.648462152778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45979.648462152778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45979.648462152778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45979.648462152778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45979.648462152778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45979.648462152778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45979.648462152778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45979.648462152778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45979.648462152778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45979.648462152778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45979.648462152778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45979.648462152778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45979.648462152778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45979.648462152778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45979.648462152778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45979.648462152778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45979.648462152778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45979.648462152778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45979.648462152778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45979.648462152778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45979.648462152778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45979.648462152778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45979.648462152778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45979.648462152778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45979.648462152778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45979.648462152778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45979.648462152778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45979.648462152778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45979.648462152778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45979.648462152778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45979.648462152778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45979.648462152778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45979.648462152778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45979.648462152778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45979.648462152778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45979.648462152778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45979.648462152778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45979.648462152778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45979.648462152778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45979.648462152778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45979.648462152778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45979.648462152778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45979.648462152778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45979.648462152778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45979.648462152778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45979.648462152778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45979.648462152778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45979.648462152778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45979.648462152778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45979.648462152778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45979.648462152778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45979.648462152778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45979.648462152778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45979.648462152778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45979.648462152778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45979.648462152778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45979.648462152778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45979.648462152778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45979.648462152778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45979.648462152778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45979.648462152778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45979.648462152778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45979.648462152778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45979.648462152778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45979.648462152778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45979.648462152778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45979.648462152778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45979.648462152778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45979.648462152778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45979.648462152778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45979.648462152778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45979.648462152778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45979.648462152778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45979.648462152778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45979.648462152778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45979.648462152778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45979.648462152778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45979.648462152778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45979.648462152778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45979.648462152778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45979.648462152778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45979.648462152778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45979.648462152778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45979.648462152778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45979.648462152778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45979.648462152778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45979.648462152778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45979.648462152778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45979.648462152778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45979.648462152778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45979.648462152778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45979.648462152778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45979.648462152778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45979.648462152778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45979.648462152778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45979.648462152778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45979.648462152778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45979.648462152778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45979.648462152778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45979.648462152778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45979.648462152778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45979.648462152778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45979.648462152778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45979.648462152778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45979.648462152778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45979.648462152778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45979.648462152778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45979.648462152778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45979.648462152778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45979.648462152778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45979.648462152778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45979.648462152778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45979.648462152778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45979.648462152778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45979.648462152778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45979.648462152778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45979.648462152778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45979.648462152778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45979.648462152778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45979.648462152778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45979.648462152778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45979.648462152778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45979.648462152778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45979.648462152778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45979.648462152778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45979.648462152778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45979.648462152778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45979.648462152778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45979.648462152778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45979.648462152778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45979.648462152778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45979.648462152778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45979.648462152778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45979.648462152778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45979.648462152778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45979.648462152778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45979.648462152778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45979.648462152778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45979.648462152778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45979.648462152778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45979.648462152778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45979.648462152778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45979.648462152778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45979.648462152778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45979.648462152778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45979.648462152778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45979.648462152778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45979.648462152778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45979.648462152778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45979.648462152778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45979.648462152778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45979.648462152778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45979.648462152778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45979.648462152778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45979.648462152778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45979.648462152778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45979.648462152778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45979.648462152778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45979.648462152778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45979.648462152778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45979.648462152778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45979.648462152778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45979.648462152778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45979.648462152778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45979.648462152778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45979.648462152778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45979.648462152778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45979.648462152778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45979.648462152778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45979.648462152778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45979.648462152778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45979.648462152778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45979.648462152778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45979.648462152778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45979.648462152778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45979.648462152778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45979.648462152778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45979.648462152778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45979.648462152778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45979.648462152778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45979.648462152778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45979.648462152778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45979.648462152778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45979.648462152778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45979.648462152778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45979.648462152778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45979.648462152778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45979.648462152778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45979.648462152778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45979.648462152778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45979.648462152778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45979.648462152778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45979.648462152778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45979.648462152778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45979.648462152778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45979.648462152778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45979.648462152778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45979.648462152778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45979.648462152778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45979.648462152778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45979.648462152778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45979.648462152778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45979.648462152778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45979.648462152778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45979.648462152778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45979.648462152778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45979.648462152778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45979.648462152778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45979.648462152778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45979.648462152778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45979.648462152778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45979.648462152778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45979.648462152778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45979.648462152778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45979.648462152778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45979.648462152778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45979.648462152778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45979.648462152778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45979.648462152778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45979.648462152778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45979.648462152778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45979.648462152778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45979.648462152778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45979.648462152778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45979.648462152778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45979.648462152778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45979.648462152778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45979.648462152778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45979.648462152778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45979.648462152778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45979.648462152778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45979.648462152778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45979.648462152778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45979.648462152778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45979.648462152778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45979.648462152778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45979.648462152778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45979.648462152778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45979.648462152778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45979.648462152778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45979.648462152778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45979.648462152778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45979.648462152778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45979.648462152778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45979.648462152778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45979.648462152778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45979.648462152778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45979.648462152778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45979.648462152778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45979.648462152778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45979.648462152778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45979.648462152778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45979.648462152778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45979.648462152778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45979.648462152778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45979.648462152778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45979.648462152778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45979.648462152778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45979.648462152778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45979.648462152778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45979.648462152778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45979.648462152778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45979.648462152778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45979.648462152778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45979.648462152778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45979.648462152778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45979.648462152778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45979.648462152778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45979.648462152778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45979.648462152778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45979.648462152778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45979.648462152778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45979.648462152778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45979.648462152778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45979.648462152778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45979.648462152778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45979.648462152778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45979.648462152778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45979.648462152778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45979.648462152778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45979.648462152778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45979.648462152778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45979.648462152778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45979.648462152778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45979.648462152778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45979.648462152778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45979.648462152778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45979.648462152778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45979.648462152778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45979.648462152778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45979.648462152778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45979.648462152778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45979.648462152778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45979.648462152778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45979.648462152778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45979.648462152778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45979.648462152778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45979.648462152778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45979.648462152778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45979.648462152778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45979.648462152778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45979.648462152778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45979.648462152778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45979.648462152778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45979.648462152778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45979.648462152778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45979.648462152778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45979.648462152778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45979.648462152778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45979.648462152778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45979.648462152778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45979.648462152778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45979.648462152778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45979.648462152778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45979.648462152778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45979.648462152778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45979.648462152778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45979.648462152778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45979.648462152778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45979.648462152778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45979.648462152778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45979.648462152778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45979.648462152778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45979.648462152778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45979.648462152778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45979.648462152778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45979.648462152778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45979.648462152778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45979.648462152778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45979.648462152778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45979.648462152778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45979.648462152778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45979.648462152778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45979.648462152778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45979.648462152778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45979.648462152778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45979.648462152778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45979.648462152778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45979.648462152778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45979.648462152778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45979.648462152778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45979.648462152778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45979.648462152778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45979.648462152778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45979.648462152778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45979.648462152778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45979.648462152778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45979.648462152778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45979.648462152778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45979.648462152778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45979.648462152778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45979.648462152778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45979.648462152778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45979.648462152778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45979.648462152778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45979.648462152778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45979.648462152778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45979.648462152778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45979.648462152778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45979.648462152778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45979.648462152778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45979.648462152778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45979.648462152778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45979.648462152778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45979.648462152778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45979.648462152778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45979.648462152778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45979.648462152778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45979.648462152778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45979.648462152778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45979.648462152778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45979.648462152778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45979.648462152778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45979.648462152778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45979.648462152778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45979.648462152778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45979.648462152778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45979.648462152778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45979.648462152778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45979.648462152778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45979.648462152778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45979.648462152778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45979.648462152778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45979.648462152778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45979.648462152778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45979.648462152778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45979.648462152778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45979.648462152778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45979.648462152778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45979.648462152778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45979.648462152778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45979.648462152778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45979.648462152778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45979.648462152778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45979.648462152778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45979.648462152778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45979.648462152778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45979.648462152778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45979.648462152778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45979.648462152778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45979.648462152778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45979.648462152778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45979.648462152778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45979.648462152778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45979.648462152778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45979.648462152778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45979.648462152778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45979.648462152778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45979.648462152778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45979.648462152778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45979.648462152778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45979.648462152778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45979.648462152778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45979.648462152778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45979.648462152778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45979.648462152778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45979.648462152778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45979.648462152778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45979.648462152778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45979.648462152778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45979.648462152778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45979.648462152778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45979.648462152778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45979.648462152778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45979.648462152778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45979.648462152778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45979.648462152778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45979.648462152778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45979.648462152778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45979.648462152778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45979.648462152778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45979.648462152778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45979.648462152778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45979.648462152778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45979.648462152778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45979.648462152778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45979.648462152778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45979.648462152778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45979.648462152778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45979.648462152778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45979.648462152778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45979.648462152778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45979.648462152778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45979.648462152778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45979.648462152778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45979.648462152778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45979.648462152778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45979.648462152778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45979.648462152778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45979.648462152778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45979.648462152778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45979.648462152778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45979.648462152778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45979.648462152778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45979.648462152778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45979.648462152778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45979.648462152778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45979.648462152778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45979.648462152778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45979.648462152778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45979.648462152778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45979.648462152778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45979.648462152778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45979.648462152778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45979.648462152778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45979.648462152778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45979.648462152778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45979.648462152778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45979.648462152778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45979.648462152778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45979.648462152778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45979.648462152778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45979.648462152778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45979.648462152778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45979.648462152778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45979.648462152778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45979.648462152778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45979.648462152778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45979.648462152778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45979.648462152778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45979.648462152778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45979.648462152778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45979.648462152778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45979.648462152778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45979.648462152778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45979.648462152778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45979.648462152778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45979.648462152778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45979.648462152778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45979.648462152778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45979.648462152778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45979.648462152778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45979.648462152778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45979.648462152778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45979.648462152778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45979.648462152778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45979.648462152778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45979.648462152778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45979.648462152778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45979.648462152778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45979.648462152778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45979.648462152778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45979.648462152778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45979.648462152778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45979.648462152778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45979.648462152778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45979.648462152778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45979.648462152778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45979.648462152778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45979.648462152778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45979.648462152778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45979.648462152778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45979.648462152778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45979.648462152778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45979.648462152778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45979.648462152778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45979.648462152778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45979.648462152778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45979.648462152778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45979.648462152778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45979.648462152778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45979.648462152778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45979.648462152778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45979.648462152778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45979.648462152778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45979.648462152778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45979.648462152778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45979.648462152778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45979.648462152778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45979.648462152778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45979.648462152778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45979.648462152778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45979.648462152778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45979.648462152778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45979.648462152778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45979.648462152778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45979.648462152778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45979.648462152778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45979.648462152778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45979.648462152778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45979.648462152778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45979.648462152778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45979.648462152778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45979.648462152778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45979.648462152778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45979.648462152778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45979.648462152778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45979.648462152778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45979.648462152778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45979.648462152778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45979.648462152778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45979.648462152778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45979.648462152778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45979.648462152778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45979.648462152778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45979.648462152778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45979.648462152778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45979.648462152778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45979.648462152778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45979.648462152778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45979.648462152778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45979.648462152778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45979.648462152778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45979.648462152778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45979.648462152778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45979.648462152778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45979.648462152778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45979.648462152778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45979.648462152778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45979.648462152778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45979.648462152778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45979.648462152778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45979.648462152778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45979.648462152778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45979.648462152778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45979.648462152778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45979.648462152778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45979.648462152778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45979.648462152778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45979.648462152778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45979.648462152778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45979.648462152778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45979.648462152778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45979.648462152778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45979.648462152778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45979.648462152778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45979.648462152778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45979.648462152778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45979.648462152778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45979.648462152778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45979.648462152778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45979.648462152778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45979.648462152778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45979.648462152778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45979.648462152778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45979.648462152778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45979.648462152778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45979.648462152778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45979.648462152778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45979.648462152778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45979.648462152778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45979.648462152778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45979.648462152778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45979.648462152778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45979.648462152778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45979.648462152778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45979.648462152778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45979.648462152778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45979.648462152778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45979.648462152778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45979.648462152778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45979.648462152778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45979.648462152778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45979.648462152778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45979.648462152778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45979.648462152778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45979.648462152778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45979.648462152778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45979.648462152778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45979.648462152778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45979.648462152778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45979.648462152778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45979.648462152778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45979.648462152778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45979.648462152778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45979.648462152778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45979.648462152778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45979.648462152778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45979.648462152778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45979.648462152778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45979.648462152778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45979.648462152778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45979.648462152778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45979.648462152778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45979.648462152778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45979.648462152778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45979.648462152778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45979.648462152778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45979.648462152778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45979.648462152778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45979.648462152778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45979.648462152778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45979.648462152778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45979.648462152778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45979.648462152778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45979.648462152778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45979.648462152778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45979.648462152778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45979.648462152778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45979.648462152778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45979.648462152778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45979.648462152778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45979.648462152778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45979.648462152778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45979.648462152778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45979.648462152778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45979.648462152778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45979.648462152778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45979.648462152778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45979.648462152778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45979.648462152778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45979.648462152778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45979.648462152778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45979.648462152778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45979.648462152778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45979.648462152778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45979.648462152778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45979.648462152778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45979.648462152778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45979.648462152778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45979.648462152778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45979.648462152778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45979.648462152778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45979.648462152778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45979.648462152778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45979.648462152778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45979.648462152778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45979.648462152778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45979.648462152778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45979.648462152778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45979.648462152778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45979.648462152778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45979.648462152778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45979.648462152778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45979.648462152778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45979.648462152778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45979.648462152778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45979.648462152778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45979.648462152778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45979.648462152778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45979.648462152778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45979.648462152778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45979.648462152778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45979.648462152778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45979.648462152778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45979.648462152778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45979.648462152778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45979.648462152778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45979.648462152778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45979.648462152778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45979.648462152778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45979.648462152778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45979.648462152778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45979.648462152778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45979.648462152778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45979.648462152778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45979.648462152778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45979.648462152778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45979.648462152778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45979.648462152778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45979.648462152778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45979.648462152778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45979.648462152778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45979.648462152778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45979.648462152778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45979.648462152778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45979.648462152778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45979.648462152778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45979.648462152778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45979.648462152778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45979.648462152778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45979.648462152778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45979.648462152778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45979.648462152778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45979.648462152778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45979.648462152778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45979.648462152778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45979.648462152778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45979.648462152778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45979.648462152778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45979.648462152778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45979.648462152778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45979.648462152778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45979.648462152778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45979.648462152778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45979.648462152778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45979.648462152778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45979.648462152778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45979.648462152778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45979.648462152778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45979.648462152778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45979.648462152778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45979.648462152778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45979.648462152778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45979.648462152778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45979.648462152778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45979.648462152778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45979.648462152778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45979.648462152778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45979.648462152778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45979.648462152778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45979.648462152778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45979.648462152778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45979.648462152778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45979.648462152778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45979.648462152778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45979.648462152778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45979.648462152778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45979.648462152778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45979.648462152778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45979.648462152778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45979.648462152778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45979.648462152778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45979.648462152778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45979.648462152778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45979.648462152778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45979.648462152778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45979.648462152778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45979.648462152778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45979.648462152778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45979.648462152778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45979.648462152778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45979.648462152778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45979.648462152778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45979.648462152778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45979.648462152778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45979.648462152778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45979.648462152778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45979.648462152778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45979.648462152778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45979.648462152778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45979.648462152778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45979.648462152778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45979.648462152778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45979.648462152778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45979.648462152778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45979.648462152778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45979.648462152778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45979.648462152778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45979.648462152778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45979.648462152778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45979.648462152778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45979.648462152778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45979.648462152778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45979.648462152778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45979.648462152778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45979.648462152778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45979.648462152778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45979.648462152778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45979.648462152778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45979.648462152778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45979.648462152778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45979.648462152778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276.16774456018175</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36063</v>
      </c>
      <c r="E3" s="94" t="s">
        <v>39021</v>
      </c>
      <c r="F3" s="95"/>
      <c r="G3" s="96">
        <f ca="1">IFERROR(NOW()-F3,"")</f>
        <v>45979.648462152778</v>
      </c>
      <c r="H3" s="95">
        <v>45979.585555555554</v>
      </c>
      <c r="I3" s="113" t="str">
        <f>IFERROR(VLOOKUP(D3,DB!A:F,6,0),"")</f>
        <v>SCECO</v>
      </c>
      <c r="J3" s="113" t="str">
        <f>IFERROR(VLOOKUP(D3,DB!A:G,7,0),"")</f>
        <v>No BB Shifted</v>
      </c>
      <c r="K3" s="97" t="s">
        <v>39113</v>
      </c>
      <c r="L3" s="91" t="str">
        <f>IFERROR(VLOOKUP(D3,DB!A:I,9,0),"")</f>
        <v>Latis</v>
      </c>
    </row>
    <row r="4" spans="1:16" ht="15" customHeight="1">
      <c r="A4" s="113"/>
      <c r="B4" s="113" t="str">
        <f>IFERROR(VLOOKUP(D4,DB!A:K,11,0),"")</f>
        <v/>
      </c>
      <c r="C4" s="93"/>
      <c r="D4" s="91"/>
      <c r="E4" s="94"/>
      <c r="F4" s="95"/>
      <c r="G4" s="96">
        <f ca="1">IFERROR(NOW()-F4,"")</f>
        <v>45979.648462152778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45979.648462152778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45979.648462152778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45979.648462152778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45979.648462152778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45979.648462152778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45979.648462152778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45979.648462152778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45979.648462152778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45979.648462152778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45979.648462152778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45979.648462152778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45979.648462152778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45979.648462152778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45979.648462152778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45979.648462152778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45979.648462152778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45979.648462152778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45979.648462152778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45979.648462152778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45979.648462152778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45979.648462152778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45979.648462152778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45979.648462152778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45979.648462152778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45979.648462152778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45979.648462152778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45979.648462152778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45979.648462152778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45979.648462152778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45979.648462152778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45979.648462152778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45979.648462152778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45979.648462152778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45979.648462152778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45979.648462152778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45979.648462152778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45979.648462152778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45979.648462152778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45979.648462152778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45979.648462152778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45979.648462152778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45979.648462152778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45979.648462152778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45979.648462152778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45979.648462152778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45979.648462152778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45979.648462152778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45979.648462152778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45979.648462152778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45979.648462152778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45979.648462152778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45979.648462152778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45979.648462152778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45979.648462152778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45979.648462152778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45979.648462152778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45979.648462152778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45979.648462152778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45979.648462152778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45979.648462152778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45979.648462152778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45979.648462152778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45979.648462152778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45979.648462152778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45979.648462152778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45979.648462152778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45979.648462152778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45979.648462152778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45979.648462152778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45979.648462152778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45979.648462152778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45979.648462152778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45979.648462152778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45979.648462152778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45979.648462152778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45979.648462152778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45979.648462152778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45979.648462152778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45979.648462152778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45979.648462152778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45979.648462152778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45979.648462152778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45979.648462152778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45979.648462152778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45979.648462152778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45979.648462152778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45979.648462152778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45979.648462152778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45979.648462152778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45979.648462152778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45979.648462152778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45979.648462152778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45979.648462152778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45979.648462152778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45979.648462152778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45979.648462152778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45979.648462152778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45979.648462152778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45979.648462152778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45979.648462152778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45979.648462152778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45979.648462152778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45979.648462152778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45979.648462152778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45979.648462152778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45979.648462152778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45979.648462152778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45979.648462152778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45979.648462152778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45979.648462152778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45979.648462152778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45979.648462152778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45979.648462152778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45979.648462152778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45979.648462152778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45979.648462152778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45979.648462152778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45979.648462152778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45979.648462152778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45979.648462152778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45979.648462152778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45979.648462152778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45979.648462152778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45979.648462152778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45979.648462152778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45979.648462152778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45979.648462152778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45979.648462152778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45979.648462152778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45979.648462152778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45979.648462152778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45979.648462152778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45979.648462152778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45979.648462152778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45979.648462152778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45979.648462152778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45979.648462152778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45979.648462152778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45979.648462152778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45979.648462152778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45979.648462152778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45979.648462152778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45979.648462152778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45979.648462152778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45979.648462152778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45979.648462152778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45979.648462152778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45979.648462152778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45979.648462152778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45979.648462152778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45979.648462152778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45979.648462152778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45979.648462152778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45979.648462152778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45979.648462152778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45979.648462152778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45979.648462152778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45979.648462152778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45979.648462152778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45979.648462152778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45979.648462152778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45979.648462152778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45979.648462152778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45979.648462152778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45979.648462152778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45979.648462152778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45979.648462152778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45979.648462152778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45979.648462152778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45979.648462152778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45979.648462152778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45979.648462152778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45979.648462152778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45979.648462152778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45979.648462152778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45979.648462152778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45979.648462152778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45979.648462152778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45979.648462152778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45979.648462152778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45979.648462152778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45979.648462152778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45979.648462152778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45979.648462152778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45979.648462152778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45979.648462152778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45979.648462152778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45979.648462152778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45979.648462152778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45979.648462152778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45979.648462152778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45979.648462152778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45979.648462152778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45979.648462152778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45979.648462152778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45979.648462152778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45979.648462152778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45979.648462152778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45979.648462152778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45979.648462152778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45979.648462152778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45979.648462152778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45979.648462152778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45979.648462152778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45979.648462152778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45979.648462152778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45979.648462152778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45979.648462152778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45979.648462152778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45979.648462152778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45979.648462152778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45979.648462152778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45979.648462152778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45979.648462152778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45979.648462152778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45979.648462152778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45979.648462152778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45979.648462152778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45979.648462152778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45979.648462152778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45979.648462152778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45979.648462152778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45979.648462152778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45979.648462152778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45979.648462152778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45979.648462152778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45979.648462152778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45979.648462152778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45979.648462152778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45979.648462152778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45979.648462152778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45979.648462152778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45979.648462152778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45979.648462152778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45979.648462152778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45979.648462152778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45979.648462152778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45979.648462152778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45979.648462152778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45979.648462152778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45979.648462152778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45979.648462152778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45979.648462152778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45979.648462152778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45979.648462152778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45979.648462152778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45979.648462152778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45979.648462152778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45979.648462152778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45979.648462152778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45979.648462152778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45979.648462152778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45979.648462152778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45979.648462152778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45979.648462152778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45979.648462152778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45979.648462152778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45979.648462152778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45979.648462152778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45979.648462152778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45979.648462152778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45979.648462152778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45979.648462152778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45979.648462152778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45979.648462152778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45979.648462152778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45979.648462152778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45979.648462152778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45979.648462152778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45979.648462152778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45979.648462152778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45979.648462152778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45979.648462152778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45979.648462152778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45979.648462152778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45979.648462152778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45979.648462152778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45979.648462152778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45979.648462152778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45979.648462152778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45979.648462152778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45979.648462152778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45979.648462152778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45979.648462152778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45979.648462152778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45979.648462152778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45979.648462152778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45979.648462152778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45979.648462152778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45979.648462152778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45979.648462152778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45979.648462152778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45979.648462152778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45979.648462152778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45979.648462152778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45979.648462152778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45979.648462152778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45979.648462152778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45979.648462152778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45979.648462152778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45979.648462152778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45979.648462152778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45979.648462152778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45979.648462152778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45979.648462152778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45979.648462152778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45979.648462152778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45979.648462152778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45979.648462152778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45979.648462152778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45979.648462152778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45979.648462152778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45979.648462152778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45979.648462152778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45979.648462152778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45979.648462152778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45979.648462152778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45979.648462152778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45979.648462152778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45979.648462152778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45979.648462152778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45979.648462152778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45979.648462152778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45979.648462152778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45979.648462152778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45979.648462152778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45979.648462152778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45979.648462152778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45979.648462152778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45979.648462152778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45979.648462152778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45979.648462152778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45979.648462152778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45979.648462152778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45979.648462152778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45979.648462152778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45979.648462152778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45979.648462152778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45979.648462152778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45979.648462152778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45979.648462152778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45979.648462152778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45979.648462152778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45979.648462152778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45979.648462152778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45979.648462152778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45979.648462152778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45979.648462152778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45979.648462152778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45979.648462152778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45979.648462152778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45979.648462152778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45979.648462152778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45979.648462152778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45979.648462152778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45979.648462152778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45979.648462152778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45979.648462152778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45979.648462152778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45979.648462152778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45979.648462152778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45979.648462152778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45979.648462152778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45979.648462152778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45979.648462152778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45979.648462152778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45979.648462152778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45979.648462152778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45979.648462152778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45979.648462152778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45979.648462152778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45979.648462152778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45979.648462152778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45979.648462152778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45979.648462152778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45979.648462152778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45979.648462152778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45979.648462152778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45979.648462152778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45979.648462152778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45979.648462152778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45979.648462152778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45979.648462152778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45979.648462152778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45979.648462152778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45979.648462152778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45979.648462152778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45979.648462152778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45979.648462152778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45979.648462152778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45979.648462152778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45979.648462152778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45979.648462152778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45979.648462152778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45979.648462152778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45979.648462152778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45979.648462152778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45979.648462152778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45979.648462152778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45979.648462152778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45979.648462152778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45979.648462152778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45979.648462152778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45979.648462152778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45979.648462152778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45979.648462152778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45979.648462152778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45979.648462152778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45979.648462152778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45979.648462152778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45979.648462152778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45979.648462152778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45979.648462152778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45979.648462152778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45979.648462152778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45979.648462152778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45979.648462152778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45979.648462152778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45979.648462152778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45979.648462152778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45979.648462152778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45979.648462152778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45979.648462152778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45979.648462152778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45979.648462152778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45979.648462152778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45979.648462152778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45979.648462152778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45979.648462152778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45979.648462152778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45979.648462152778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45979.648462152778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45979.648462152778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45979.648462152778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45979.648462152778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45979.648462152778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45979.648462152778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45979.648462152778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45979.648462152778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45979.648462152778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45979.648462152778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45979.648462152778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45979.648462152778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45979.648462152778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45979.648462152778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45979.648462152778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45979.648462152778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45979.648462152778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45979.648462152778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45979.648462152778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45979.648462152778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45979.648462152778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45979.648462152778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45979.648462152778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45979.648462152778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45979.648462152778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45979.648462152778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45979.648462152778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45979.648462152778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45979.648462152778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45979.648462152778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45979.648462152778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45979.648462152778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45979.648462152778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45979.648462152778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45979.648462152778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45979.648462152778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45979.648462152778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45979.648462152778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45979.648462152778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45979.648462152778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45979.648462152778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45979.648462152778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45979.648462152778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45979.648462152778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45979.648462152778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45979.648462152778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45979.648462152778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45979.648462152778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45979.648462152778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45979.648462152778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45979.648462152778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45979.648462152778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45979.648462152778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45979.648462152778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45979.648462152778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45979.648462152778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45979.648462152778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45979.648462152778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45979.648462152778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45979.648462152778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45979.648462152778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45979.648462152778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45979.648462152778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45979.648462152778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45979.648462152778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45979.648462152778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45979.648462152778</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87.816401967589627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53.459584837961302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30.987351041665534</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2.1336589120401186</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c r="E6" s="109"/>
      <c r="F6" s="109"/>
      <c r="G6" s="111">
        <f ca="1">IFERROR(NOW()-F6,"")</f>
        <v>45979.648462152778</v>
      </c>
      <c r="H6" s="109"/>
      <c r="I6" s="109" t="str">
        <f>IFERROR(VLOOKUP(D6,DB!A:F,6,0),"")</f>
        <v/>
      </c>
      <c r="J6" s="109" t="str">
        <f>IFERROR(VLOOKUP(D6,DB!A:G,7,0),"")</f>
        <v/>
      </c>
      <c r="K6" s="109"/>
      <c r="L6" s="109" t="str">
        <f>IFERROR(VLOOKUP(D6,DB!A:I,9,0),"")</f>
        <v/>
      </c>
    </row>
    <row r="7" spans="1:13" ht="30.75">
      <c r="A7" s="109"/>
      <c r="B7" s="109" t="str">
        <f>IFERROR(VLOOKUP(D7,DB!A:K,11,0),"")</f>
        <v/>
      </c>
      <c r="C7" s="109"/>
      <c r="D7" s="109"/>
      <c r="E7" s="109"/>
      <c r="F7" s="109"/>
      <c r="G7" s="111">
        <f ca="1">IFERROR(NOW()-F7,"")</f>
        <v>45979.648462152778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45979.648462152778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45979.648462152778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45979.648462152778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45979.648462152778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45979.648462152778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45979.648462152778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45979.648462152778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45979.648462152778</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45979.648462152778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45979.648462152778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45979.648462152778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45979.648462152778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45979.648462152778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45979.648462152778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45979.648462152778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45979.648462152778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45979.648462152778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45979.648462152778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45979.648462152778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45979.648462152778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45979.648462152778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45979.648462152778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45979.648462152778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45979.648462152778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45979.648462152778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45979.648462152778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45979.648462152778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45979.648462152778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45979.648462152778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45979.648462152778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45979.648462152778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45979.648462152778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45979.648462152778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45979.648462152778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45979.648462152778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45979.648462152778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45979.648462152778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45979.648462152778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45979.648462152778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45979.648462152778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45979.648462152778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45979.648462152778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45979.648462152778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45979.648462152778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45979.648462152778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45979.648462152778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45979.648462152778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45979.648462152778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45979.648462152778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45979.648462152778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45979.648462152778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45979.648462152778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45979.648462152778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45979.648462152778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45979.648462152778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45979.648462152778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45979.648462152778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45979.648462152778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45979.648462152778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45979.648462152778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45979.648462152778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45979.648462152778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45979.648462152778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45979.648462152778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45979.648462152778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45979.648462152778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45979.648462152778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45979.648462152778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45979.648462152778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45979.648462152778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45979.648462152778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45979.648462152778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45979.648462152778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45979.648462152778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45979.648462152778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45979.648462152778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45979.648462152778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45979.648462152778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45979.648462152778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45979.648462152778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45979.648462152778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45979.648462152778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45979.648462152778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45979.648462152778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45979.648462152778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45979.648462152778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45979.648462152778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45979.648462152778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45979.648462152778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45979.648462152778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45979.648462152778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45979.648462152778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45979.648462152778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45979.648462152778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45979.648462152778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45979.648462152778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45979.648462152778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45979.648462152778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45979.648462152778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45979.648462152778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45979.648462152778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45979.648462152778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45979.648462152778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45979.648462152778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45979.648462152778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45979.648462152778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45979.648462152778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45979.648462152778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45979.648462152778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45979.648462152778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45979.648462152778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45979.648462152778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45979.648462152778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45979.648462152778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45979.648462152778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45979.648462152778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45979.648462152778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45979.648462152778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45979.648462152778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45979.648462152778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45979.648462152778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45979.648462152778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45979.648462152778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45979.648462152778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45979.648462152778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45979.648462152778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45979.648462152778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45979.648462152778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45979.648462152778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45979.648462152778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45979.648462152778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45979.648462152778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45979.648462152778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45979.648462152778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45979.648462152778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45979.648462152778</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45979.648462152778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45979.648462152778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45979.648462152778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45979.648462152778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45979.648462152778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45979.648462152778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45979.648462152778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45979.648462152778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45979.648462152778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45979.648462152778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45979.648462152778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45979.648462152778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45979.648462152778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45979.648462152778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45979.648462152778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45979.648462152778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45979.648462152778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45979.648462152778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45979.648462152778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45979.648462152778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45979.648462152778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45979.648462152778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45979.648462152778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45979.648462152778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45979.648462152778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45979.648462152778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45979.648462152778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45979.648462152778</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36923</v>
      </c>
      <c r="E2" s="109" t="s">
        <v>39021</v>
      </c>
      <c r="F2" s="121">
        <v>45979.588356481479</v>
      </c>
      <c r="G2" s="104">
        <f t="shared" ref="G2:G44" ca="1" si="0">IFERROR(NOW()-F2,"-")</f>
        <v>6.0105671298515517E-2</v>
      </c>
      <c r="H2" s="121">
        <v>45979.588356481479</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1</v>
      </c>
      <c r="D3" s="119" t="s">
        <v>35412</v>
      </c>
      <c r="E3" s="109" t="s">
        <v>39021</v>
      </c>
      <c r="F3" s="121">
        <v>45979.621689814812</v>
      </c>
      <c r="G3" s="104">
        <f t="shared" ca="1" si="0"/>
        <v>2.6772337965667248E-2</v>
      </c>
      <c r="H3" s="121">
        <v>45979.621689814812</v>
      </c>
      <c r="I3" s="119" t="str">
        <f>IFERROR(VLOOKUP(D3,DB!A:F,6,0),"")</f>
        <v>Generator-SG</v>
      </c>
      <c r="J3" s="119" t="str">
        <f>IFERROR(VLOOKUP(D3,DB!A:G,7,0),"")</f>
        <v>Dead</v>
      </c>
      <c r="K3" s="122" t="s">
        <v>39125</v>
      </c>
      <c r="L3" s="123" t="str">
        <f>IFERROR(VLOOKUP(D3,DB!A:I,9,0),"")</f>
        <v>Latis</v>
      </c>
    </row>
    <row r="4" spans="1:16382" ht="31.5" customHeight="1">
      <c r="A4" s="142" t="s">
        <v>39126</v>
      </c>
      <c r="B4" s="119" t="str">
        <f>IFERROR(VLOOKUP(D4,DB!A:K,11,0),"")</f>
        <v>R6</v>
      </c>
      <c r="C4" s="120">
        <v>1</v>
      </c>
      <c r="D4" s="119" t="s">
        <v>34529</v>
      </c>
      <c r="E4" s="109" t="s">
        <v>39021</v>
      </c>
      <c r="F4" s="121">
        <v>45979.624814814815</v>
      </c>
      <c r="G4" s="104">
        <f t="shared" ca="1" si="0"/>
        <v>2.3647337962756865E-2</v>
      </c>
      <c r="H4" s="121">
        <v>45979.624814814815</v>
      </c>
      <c r="I4" s="119" t="str">
        <f>IFERROR(VLOOKUP(D4,DB!A:F,6,0),"")</f>
        <v>Generator-SG</v>
      </c>
      <c r="J4" s="119" t="str">
        <f>IFERROR(VLOOKUP(D4,DB!A:G,7,0),"")</f>
        <v>Dead</v>
      </c>
      <c r="K4" s="122" t="s">
        <v>39127</v>
      </c>
      <c r="L4" s="123" t="str">
        <f>IFERROR(VLOOKUP(D4,DB!A:I,9,0),"")</f>
        <v>Latis</v>
      </c>
    </row>
    <row r="5" spans="1:16382" ht="31.5" customHeight="1">
      <c r="A5" s="118"/>
      <c r="B5" s="119" t="str">
        <f>IFERROR(VLOOKUP(D5,DB!A:K,11,0),"")</f>
        <v/>
      </c>
      <c r="C5" s="120"/>
      <c r="D5" s="119"/>
      <c r="E5" s="109"/>
      <c r="F5" s="121"/>
      <c r="G5" s="104">
        <f t="shared" ca="1" si="0"/>
        <v>45979.648462152778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45979.648462152778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45979.648462152778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45979.648462152778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45979.648462152778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45979.648462152778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45979.648462152778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45979.648462152778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45979.648462152778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45979.648462152778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45979.648462152778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45979.648462152778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45979.648462152778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45979.648462152778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45979.648462152778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45979.648462152778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45979.648462152778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45979.648462152778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45979.648462152778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45979.648462152778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45979.648462152778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45979.648462152778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45979.648462152778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45979.648462152778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45979.648462152778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45979.648462152778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45979.648462152778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45979.648462152778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45979.648462152778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45979.648462152778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45979.648462152778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45979.648462152778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45979.648462152778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45979.648462152778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45979.648462152778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45979.648462152778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45979.648462152778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45979.648462152778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45979.648462152778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45979.648462152778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45979.648462152778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45979.648462152778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45979.648462152778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45979.648462152778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45979.648462152778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45979.648462152778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45979.648462152778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45979.648462152778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45979.648462152778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45979.648462152778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45979.648462152778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45979.648462152778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45979.648462152778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45979.648462152778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45979.648462152778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45979.648462152778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45979.648462152778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45979.648462152778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45979.648462152778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45979.648462152778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45979.648462152778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45979.648462152778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45979.648462152778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45979.648462152778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45979.648462152778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45979.648462152778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45979.648462152778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45979.648462152778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45979.648462152778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45979.648462152778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45979.648462152778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45979.648462152778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45979.648462152778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45979.648462152778</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